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риложение № 1 Доходы" r:id="rId1" sheetId="1" state="visible"/>
    <sheet name="Приложение № 1 Расходы" r:id="rId2" sheetId="2" state="visible"/>
    <sheet name="Приложение № 1 Источники" r:id="rId3" sheetId="3" state="visible"/>
    <sheet name="Приложение № 2" r:id="rId4" sheetId="4" state="visible"/>
    <sheet name="Приложение № 3" r:id="rId5" sheetId="5" state="visible"/>
    <sheet name="Приложение № 4" r:id="rId6" sheetId="6" state="visible"/>
    <sheet name="Приложение № 5" r:id="rId7" sheetId="7" state="visible"/>
  </sheets>
  <definedNames>
    <definedName hidden="false" localSheetId="0" name="_xlnm.Print_Area">'Приложение № 1 Доходы'!$A$1:$I$40</definedName>
    <definedName hidden="false" localSheetId="1" name="_xlnm.Print_Area">'Приложение № 1 Расходы'!$A$1:$H$101</definedName>
    <definedName hidden="false" localSheetId="2" name="_xlnm.Print_Area">'Приложение № 1 Источники'!$A$1:$E$8</definedName>
    <definedName hidden="false" localSheetId="3" name="_xlnm.Print_Area">'Приложение № 2'!$A$4:$F$44</definedName>
    <definedName hidden="false" localSheetId="4" name="_xlnm.Print_Area">'Приложение № 3'!$A$1:$J$105</definedName>
    <definedName hidden="false" localSheetId="5" name="_xlnm.Print_Area">'Приложение № 4'!$A$1:$E$35</definedName>
    <definedName hidden="false" localSheetId="6" name="_xlnm.Print_Area">'Приложение № 5'!$A$2:$D$13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<sst xmlns="http://schemas.openxmlformats.org/spreadsheetml/2006/main" xmlns:a="http://schemas.openxmlformats.org/drawingml/2006/main" xmlns:a15="http://schemas.microsoft.com/office/drawing/2012/main" xmlns:asvg="http://schemas.microsoft.com/office/drawing/2016/SVG/main" xmlns:c="http://schemas.openxmlformats.org/drawingml/2006/chart" xmlns:co="http://ncloudtech.com" xmlns:co-ooxml="http://ncloudtech.com/ooxml" xmlns:m="http://schemas.openxmlformats.org/officeDocument/2006/math" xmlns:mc="http://schemas.openxmlformats.org/markup-compatibility/2006" xmlns:o="urn:schemas-microsoft-com:office:office" xmlns:p="http://schemas.openxmlformats.org/presentationml/2006/main" xmlns:pic="http://schemas.openxmlformats.org/drawingml/2006/picture" xmlns:r="http://schemas.openxmlformats.org/officeDocument/2006/relationships" xmlns:s="http://schemas.openxmlformats.org/officeDocument/2006/sharedTypes" xmlns:sl="http://schemas.openxmlformats.org/schemaLibrary/2006/main" xmlns:v="urn:schemas-microsoft-com:vml" xmlns:w="http://schemas.openxmlformats.org/wordprocessingml/2006/main" xmlns:w14="http://schemas.microsoft.com/office/word/2010/wordml" xmlns:w15="http://schemas.microsoft.com/office/word/2012/wordml" xmlns:wp="http://schemas.openxmlformats.org/drawingml/2006/wordprocessingDrawing" xmlns:wpg="http://schemas.microsoft.com/office/word/2010/wordprocessingGroup" xmlns:wps="http://schemas.microsoft.com/office/word/2010/wordprocessingShape" xmlns:x="urn:schemas-microsoft-com:office:excel" xmlns:x14="http://schemas.microsoft.com/office/spreadsheetml/2009/9/main" xmlns:xdr="http://schemas.openxmlformats.org/drawingml/2006/spreadsheetDrawing" xmlns:xm="http://schemas.microsoft.com/office/excel/2006/main" mc:Ignorable="co co-ooxml w14 x14 w15">
  <si>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№1</t>
  </si>
  <si>
    <t>к  Решению МС МО МО Семеновский № 3-2 от 25.10.2022 года "Об утверждении отчета об исполнении бюджета за 2021 год, показателей доходов, расходов бюджета за 2021 год и источников финансирования дефицита бюджета Муниципального образования муниципальный округ Семеновский"</t>
  </si>
  <si>
    <r>
      <t xml:space="preserve">Отчет об исполнении местного бюджета Муниципального образования </t>
    </r>
    <r>
      <t xml:space="preserve">
</t>
    </r>
    <r>
      <t>муниципальный округ Семеновский за 2021 год</t>
    </r>
  </si>
  <si>
    <t>1. ДОХОДЫ (тыс. руб.)</t>
  </si>
  <si>
    <t>Источники доходов</t>
  </si>
  <si>
    <t>Администратор (ГРБС)</t>
  </si>
  <si>
    <t>Группа, подгруппа, статья, подстатья</t>
  </si>
  <si>
    <t>Элемент</t>
  </si>
  <si>
    <t>Программа</t>
  </si>
  <si>
    <t>КОСГУ</t>
  </si>
  <si>
    <t>План на 2021 год</t>
  </si>
  <si>
    <t>Исполнено за 2021 год</t>
  </si>
  <si>
    <t>Налоговые и неналоговые доходы</t>
  </si>
  <si>
    <t>000</t>
  </si>
  <si>
    <t>1 00 00000</t>
  </si>
  <si>
    <t>00</t>
  </si>
  <si>
    <t>0000</t>
  </si>
  <si>
    <t>1</t>
  </si>
  <si>
    <t>Налоги на прибыль, доходы</t>
  </si>
  <si>
    <t>1 01 00000</t>
  </si>
  <si>
    <t>1.1</t>
  </si>
  <si>
    <t>Налог на доходы физических лиц</t>
  </si>
  <si>
    <t>1 01 02000</t>
  </si>
  <si>
    <t>01</t>
  </si>
  <si>
    <t>1.1.1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</si>
  <si>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</si>
  <si>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</t>
  </si>
  <si>
    <t>2</t>
  </si>
  <si>
    <t>Доходы от оказания платных услуг и  компенсации затрат государства</t>
  </si>
  <si>
    <t>1 13 00000</t>
  </si>
  <si>
    <t>2.1</t>
  </si>
  <si>
    <t>Прочие доходы  от компенсации затрат государства</t>
  </si>
  <si>
    <t xml:space="preserve"> 1 13 02990</t>
  </si>
  <si>
    <t>2.1.1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</si>
  <si>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</si>
  <si>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</t>
  </si>
  <si>
    <t>03</t>
  </si>
  <si>
    <t>0100</t>
  </si>
  <si>
    <t>3</t>
  </si>
  <si>
    <t>Штрафы, санкции, возмещение ущерба</t>
  </si>
  <si>
    <t>1 16 00000</t>
  </si>
  <si>
    <t>3.1</t>
  </si>
  <si>
    <t>Штрафы, неустойки, пени, уплаченные в соответствии 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</si>
  <si>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</t>
  </si>
  <si>
    <t>3.1.1</t>
  </si>
  <si>
    <t>Штрафы, неустойки, пени, уплаченные в 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 контрактом</t>
  </si>
  <si>
    <t>904</t>
  </si>
  <si>
    <t>1  16  07010</t>
  </si>
  <si>
    <t>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</si>
  <si>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</si>
  <si>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1 16 07090 </t>
  </si>
  <si>
    <t>3.2</t>
  </si>
  <si>
    <t>Платежи в целях возмещения причиненного ущерба (убытков)</t>
  </si>
  <si>
    <t>1 16 10000</t>
  </si>
  <si>
    <t>3.2.1</t>
  </si>
  <si>
    <t>Платежи в целях возмещения убытков, причиненных уклонением от заключения с муниципального контракта</t>
  </si>
  <si>
    <t>1 16 10060</t>
  </si>
  <si>
    <t>3.2.1.1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</si>
  <si>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 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 за счет средств муниципального дорожного фонда)</t>
  </si>
  <si>
    <t>1 16 10061</t>
  </si>
  <si>
    <t>3.2.2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</si>
  <si>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</si>
  <si>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1 16 10080</t>
  </si>
  <si>
    <t>3.2.2.1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</si>
  <si>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 в связи с односторонним отказом исполнителя (подрядчика) от его исполнения( за исключением муниципального контракта, финансируемого за счет средств муниципального дорожного фонда)</t>
  </si>
  <si>
    <t>1 16 10081</t>
  </si>
  <si>
    <t>3.2.3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</si>
  <si>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</si>
  <si>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</t>
  </si>
  <si>
    <t>3.2.3.1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</si>
  <si>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</si>
  <si>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</t>
  </si>
  <si>
    <t>1 16 10123</t>
  </si>
  <si>
    <t>0031</t>
  </si>
  <si>
    <t>3.2.3.2</t>
  </si>
  <si>
    <t>806</t>
  </si>
  <si>
    <t>3.2.3.3</t>
  </si>
  <si>
    <t>807</t>
  </si>
  <si>
    <t>3.2.3.4</t>
  </si>
  <si>
    <t>846</t>
  </si>
  <si>
    <t>4</t>
  </si>
  <si>
    <t>Безвозмездные  поступления</t>
  </si>
  <si>
    <t>2 00  00000</t>
  </si>
  <si>
    <t>4.1</t>
  </si>
  <si>
    <t>Безвозмездные  поступления от других бюджетов бюджетной системы Российской Федерации</t>
  </si>
  <si>
    <t>2 02 00000</t>
  </si>
  <si>
    <t>4.1.1</t>
  </si>
  <si>
    <t>Дотации бюджетам бюджетной системы Российской Федерации</t>
  </si>
  <si>
    <t>2 02 10000</t>
  </si>
  <si>
    <t>150</t>
  </si>
  <si>
    <t>4.1.1.1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</si>
  <si>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</si>
  <si>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2 02 15001</t>
  </si>
  <si>
    <t>4.1.1.2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</si>
  <si>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</si>
  <si>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2 02 15002</t>
  </si>
  <si>
    <t>4.1.2</t>
  </si>
  <si>
    <t>Прочие субсидии</t>
  </si>
  <si>
    <t>2 02 29999</t>
  </si>
  <si>
    <t>4.1.2.1</t>
  </si>
  <si>
    <t>Прочие субсидии бюджетам внутригородских муниципальных образований городов федерального значения</t>
  </si>
  <si>
    <t>4.1.3</t>
  </si>
  <si>
    <t>Субвенции бюджетам бюджетной системы Российской Федерации</t>
  </si>
  <si>
    <t>2 02 30000</t>
  </si>
  <si>
    <t>4.1.3.1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</si>
  <si>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</si>
  <si>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2 02 30024</t>
  </si>
  <si>
    <t>4.1.3.2</t>
  </si>
  <si>
    <t xml:space="preserve">Субвенции 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</si>
  <si>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2  02  30024</t>
  </si>
  <si>
    <t>0200</t>
  </si>
  <si>
    <t>4.1.3.3</t>
  </si>
  <si>
    <t>Субвенции бюджетам внутригородских муниципальных образований  Санкт-Петербурга на содержание ребенка в семье опекуна и  приемной семье</t>
  </si>
  <si>
    <t>2 02 30027</t>
  </si>
  <si>
    <t>4.1.3.4</t>
  </si>
  <si>
    <t>Субвенции бюджетам внутригородских муниципальных образований  Санкт-Петербурга на   вознаграждение, причитающееся  приемному родителю</t>
  </si>
  <si>
    <t>Итого</t>
  </si>
  <si>
    <t>2. РАСХОДЫ (тыс. руб.)</t>
  </si>
  <si>
    <t>Наименование</t>
  </si>
  <si>
    <t>ГРБС</t>
  </si>
  <si>
    <t>Раздел</t>
  </si>
  <si>
    <t>Целевая статья</t>
  </si>
  <si>
    <t>Вид расходов</t>
  </si>
  <si>
    <t>План на        2021 год</t>
  </si>
  <si>
    <t>Местная администрация Муниципального образования муниципальный округ Семеновский</t>
  </si>
  <si>
    <t>Муниципальный совет Муниципального образования Муниципальный округ Семеновский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</si>
  <si>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</si>
  <si>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</si>
  <si>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</si>
  <si>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</si>
  <si>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0020000010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</si>
  <si>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</si>
  <si>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</si>
  <si>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</si>
  <si>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</si>
  <si>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</si>
  <si>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</si>
  <si>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Аппарат представительного органа  муниципального образования</t>
  </si>
  <si>
    <t>0020000021</t>
  </si>
  <si>
    <t>1.2.1.1</t>
  </si>
  <si>
    <t>020000021</t>
  </si>
  <si>
    <t>1.2.1.2</t>
  </si>
  <si>
    <t>Закупка товаров, работ и услуг для обеспечения государственных (муниципальных) нужд</t>
  </si>
  <si>
    <t>1.2.1.3</t>
  </si>
  <si>
    <t>Иные бюджетные ассигнования</t>
  </si>
  <si>
    <t>1.2.2</t>
  </si>
  <si>
    <t>Компенсация депутатам, осуществляющим свои полномочия на непостоянной основе</t>
  </si>
  <si>
    <t>0020000022</t>
  </si>
  <si>
    <t>1.2.2.1</t>
  </si>
  <si>
    <t>020000022</t>
  </si>
  <si>
    <t>1.2.3</t>
  </si>
  <si>
    <t>Уплата членских взносов на осуществление деятельности  Совета муниципальных образований Санкт-Петербурга и содержание его органов</t>
  </si>
  <si>
    <t>0920000440</t>
  </si>
  <si>
    <t>1.2.3.1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</si>
  <si>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</si>
  <si>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</si>
  <si>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</si>
  <si>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1.3.1</t>
  </si>
  <si>
    <t>Глава Местной администрации (исполнительно-распорядительного органа муниципального образования)</t>
  </si>
  <si>
    <t>0020000031</t>
  </si>
  <si>
    <t>1.3.1.1</t>
  </si>
  <si>
    <t>1.3.2</t>
  </si>
  <si>
    <t>Содержание и обеспечение деятельности Местной администрации по решению вопросов местного значения</t>
  </si>
  <si>
    <t>0020000032</t>
  </si>
  <si>
    <t>1.3.2.1</t>
  </si>
  <si>
    <t>1.3.2.2</t>
  </si>
  <si>
    <t>1.3.2.3</t>
  </si>
  <si>
    <t>1.3.3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</si>
  <si>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</si>
  <si>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00200G0850</t>
  </si>
  <si>
    <t>1.3.3.1</t>
  </si>
  <si>
    <t>1.3.3.2</t>
  </si>
  <si>
    <t>1.4</t>
  </si>
  <si>
    <t>Резервные фонды</t>
  </si>
  <si>
    <t>0111</t>
  </si>
  <si>
    <t>1.4.1</t>
  </si>
  <si>
    <t>Резервный фонд  Местной администрации</t>
  </si>
  <si>
    <t>0700000060</t>
  </si>
  <si>
    <t>1.4.1.1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</si>
  <si>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</si>
  <si>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</si>
  <si>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</si>
  <si>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</si>
  <si>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самоуправления, муниципальных предприятий и учреждений</t>
  </si>
  <si>
    <t>0900000070</t>
  </si>
  <si>
    <t>1.5.1.1</t>
  </si>
  <si>
    <t>Закупка товаров, работ и услуг для обеспечения государственных ( муниципальных) нужд</t>
  </si>
  <si>
    <t>1.5.2</t>
  </si>
  <si>
    <t>Расходы на исполнение  государственного полномочия  по составлению  протоколов об административных правонарушениях за счет субвенции из бюджета Санкт-Петербурга</t>
  </si>
  <si>
    <t>09200G0100</t>
  </si>
  <si>
    <t>1.5.2.1</t>
  </si>
  <si>
    <t>1.5.3</t>
  </si>
  <si>
    <t>Содержание и финансовое обеспечение деятельности муниципального казенного учреждения "Семеновское"</t>
  </si>
  <si>
    <t>0920600462</t>
  </si>
  <si>
    <t>1.5.3.1</t>
  </si>
  <si>
    <t>1.5.3.2</t>
  </si>
  <si>
    <t>НАЦИОНАЛЬНАЯ 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</si>
  <si>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</si>
  <si>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</si>
  <si>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</si>
  <si>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</si>
  <si>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</si>
  <si>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</si>
  <si>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</si>
  <si>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</si>
  <si>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</si>
  <si>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>Участие в  деятельности по профилактике правонарушений в Санкт-Петербурге в в формах и порядке, установленных законодательством Санкт-Петербурга</t>
  </si>
  <si>
    <t>2.2.1.1</t>
  </si>
  <si>
    <t>2.2.2</t>
  </si>
  <si>
    <t>Участие в 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</si>
  <si>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7960000520</t>
  </si>
  <si>
    <t>2.2.2.1</t>
  </si>
  <si>
    <t>2.2.3</t>
  </si>
  <si>
    <t>Участие в установленном порядке в мероприятиях по профилактике незаконного потребления наркотических средств и психотропных веществ,  наркомании в Санкт-Петербурге</t>
  </si>
  <si>
    <t>7970000530</t>
  </si>
  <si>
    <t>2.2.3.1</t>
  </si>
  <si>
    <t>НАЦИОНАЛЬНАЯ ЭКОНОМИКА</t>
  </si>
  <si>
    <t>0400</t>
  </si>
  <si>
    <t>ОБЩЕЭКОНОМИЧЕСКИЕ ВОПРОСЫ</t>
  </si>
  <si>
    <t>0401 </t>
  </si>
  <si>
    <t xml:space="preserve">Временное трудоустройство несовершеннолетних в возрасте от 14 до 18 лет в свободное от учебы время </t>
  </si>
  <si>
    <t>0401</t>
  </si>
  <si>
    <t>3.1.1.1</t>
  </si>
  <si>
    <t>ЖИЛИЩНО-КОММУНАЛЬНОЕ ХОЗЯЙСТВО</t>
  </si>
  <si>
    <t>0500</t>
  </si>
  <si>
    <t>Благоустройство</t>
  </si>
  <si>
    <t>0503</t>
  </si>
  <si>
    <t>Организация благоустройства территории муниципального образования в соответствии с законодательством в сфере благоустройства</t>
  </si>
  <si>
    <t>6000000130</t>
  </si>
  <si>
    <t>Осуществление работ в сфере озеленения на территории муниципального образования</t>
  </si>
  <si>
    <t>6000000150</t>
  </si>
  <si>
    <t>Организация благоустройства территории муниципального образования в соответствии с законодательством в сфере благоустройства за счет субсидии из бюджета Санкт-Петербурга</t>
  </si>
  <si>
    <t>60000S2500</t>
  </si>
  <si>
    <t>4.1.4</t>
  </si>
  <si>
    <t>Осуществление работ в сфере озеленения на территории муниципального образования за счет субсидии из бюджета Санкт-Петербурга</t>
  </si>
  <si>
    <t>60000S2510</t>
  </si>
  <si>
    <t>4.1.4.1</t>
  </si>
  <si>
    <t>4.1.5</t>
  </si>
  <si>
    <t xml:space="preserve">Организация благоустройства территории муниципального образования в соответствии с законодательством в сфере благоустройства, софинансируемая за счет средств местного бюджета </t>
  </si>
  <si>
    <t>60000М2500</t>
  </si>
  <si>
    <t>4.1.5.1</t>
  </si>
  <si>
    <t>4.1.6</t>
  </si>
  <si>
    <t>Осуществление работ в сфере озеленения на территории муниципального образования, софинансируемых за счет средств местного бюджета</t>
  </si>
  <si>
    <t>60000М2510</t>
  </si>
  <si>
    <t>4.1.6.1</t>
  </si>
  <si>
    <t>5</t>
  </si>
  <si>
    <t>ОХРАНА ОКРУЖАЮЩЕЙ СРЕДЫ</t>
  </si>
  <si>
    <t>06 00</t>
  </si>
  <si>
    <t>5.1</t>
  </si>
  <si>
    <t>Участие в мероприятиях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</si>
  <si>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0605</t>
  </si>
  <si>
    <t>7980000600</t>
  </si>
  <si>
    <t>5.1.1</t>
  </si>
  <si>
    <t>6</t>
  </si>
  <si>
    <t>ОБРАЗОВАНИЕ</t>
  </si>
  <si>
    <t>07 00</t>
  </si>
  <si>
    <t>6.1</t>
  </si>
  <si>
    <t>Профессиональная подготовка, переподготовка и повышение квалификации</t>
  </si>
  <si>
    <t>07 05</t>
  </si>
  <si>
    <t>6.1.1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</si>
  <si>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</si>
  <si>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6.1.1.1</t>
  </si>
  <si>
    <t>0705</t>
  </si>
  <si>
    <t>6.2</t>
  </si>
  <si>
    <t>Молодежная политика</t>
  </si>
  <si>
    <t>0707</t>
  </si>
  <si>
    <t>6.2.1</t>
  </si>
  <si>
    <t>Проведение мероприятий по военно-патриотическому воспитанию молодежи на территории муниципального образования</t>
  </si>
  <si>
    <t>6.2.1.1</t>
  </si>
  <si>
    <t>7</t>
  </si>
  <si>
    <t>КУЛЬТУРА, КИНЕМАТОГРАФИЯ</t>
  </si>
  <si>
    <t>0800</t>
  </si>
  <si>
    <t>7.1</t>
  </si>
  <si>
    <t>Культура</t>
  </si>
  <si>
    <t>0801</t>
  </si>
  <si>
    <t>7.1.1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</si>
  <si>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</si>
  <si>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7.1.1.1</t>
  </si>
  <si>
    <t>7.1.2</t>
  </si>
  <si>
    <t>Организация и проведение досуговых мероприятий для жителей, проживающих на территории муниципального образования</t>
  </si>
  <si>
    <t>4500000560</t>
  </si>
  <si>
    <t>7.1.2.1</t>
  </si>
  <si>
    <t>8</t>
  </si>
  <si>
    <t>СОЦИАЛЬНАЯ ПОЛИТИКА</t>
  </si>
  <si>
    <t>8.1</t>
  </si>
  <si>
    <t>Пенсионное обеспечение</t>
  </si>
  <si>
    <t>1001</t>
  </si>
  <si>
    <t>8.1.1</t>
  </si>
  <si>
    <t>Расходы на предоставление доплат к пенсии лицам, замещавшим муниципальные должности и должности муниципальной службы</t>
  </si>
  <si>
    <t>8.1.1.1</t>
  </si>
  <si>
    <t>Социальное обеспечение и иные выплаты населению</t>
  </si>
  <si>
    <t>8.2</t>
  </si>
  <si>
    <t>Охрана семьи и детства</t>
  </si>
  <si>
    <t>8.2.1</t>
  </si>
  <si>
    <t>Расходы на исполнение государственного полномочия  по выплате денежных средств на содержание ребенка в семье опекуна и  приемной семье за счет субвенции из бюджета  Санкт-Петербурга</t>
  </si>
  <si>
    <t>51100G0860</t>
  </si>
  <si>
    <t>8.2.1.1</t>
  </si>
  <si>
    <t>8.2.2</t>
  </si>
  <si>
    <t>Расходы на исполнение государственного полномочия  по выплате денежных средств на вознаграждение приемным родителям за счет субвенции из бюджета Санкт-Петербурга</t>
  </si>
  <si>
    <t>51100G0870</t>
  </si>
  <si>
    <t>8.2.2.1</t>
  </si>
  <si>
    <t>9</t>
  </si>
  <si>
    <t>ФИЗИЧЕСКАЯ КУЛЬТУРА И СПОРТ</t>
  </si>
  <si>
    <t>9.1</t>
  </si>
  <si>
    <t>МАССОВЫЙ СПОРТ</t>
  </si>
  <si>
    <t>9.1.1</t>
  </si>
  <si>
    <t>Создание условий для развития на территории муниципального образования массовой физической культуры и  спорта</t>
  </si>
  <si>
    <t>9.1.1.1</t>
  </si>
  <si>
    <t>10</t>
  </si>
  <si>
    <t>СРЕДСТВА МАССОВОЙ ИНФОРМАЦИИ</t>
  </si>
  <si>
    <t>10.1</t>
  </si>
  <si>
    <t>Периодическая печать и издательства</t>
  </si>
  <si>
    <t>10.1.1</t>
  </si>
  <si>
    <t>Периодические издания, учрежденные представительными органами местного самоуправления</t>
  </si>
  <si>
    <t>10.1.1.1</t>
  </si>
  <si>
    <t>3. ИТОЧНИКИ ФИНАНСИРОВАНИЯ (тыс. руб.)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</si>
  <si>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</si>
  <si>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</si>
  <si>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 через финансовые органы</t>
  </si>
  <si>
    <t>Источники финансирования дефицита бюджета - всего</t>
  </si>
  <si>
    <t>Изменение остатков по расчетам</t>
  </si>
  <si>
    <t>Изменение остатков по расчетам с органами, организующими исполнение бюджета</t>
  </si>
  <si>
    <t>000 01 05 00 00 00 0000 000</t>
  </si>
  <si>
    <t>Увеличение счетов расчетов (дебетовый остаток счета 121002000)</t>
  </si>
  <si>
    <t>000 01 05 02 01 03 0000 510</t>
  </si>
  <si>
    <t>Уменьшение счетов расчетов (кредитовый остаток счета 130405000)</t>
  </si>
  <si>
    <t>000 01 05 02 01 03 0000 610</t>
  </si>
  <si>
    <t>Приложение № 2</t>
  </si>
  <si>
    <t>Показатели доходов бюджета Муниципального образования муниципальный округ Семеновский за 2021 год по кодам классификации доходов бюджетов (тыс. руб.)</t>
  </si>
  <si>
    <t>Код</t>
  </si>
  <si>
    <t>% исполнения</t>
  </si>
  <si>
    <t>000 1 00 00000 00 0000 000</t>
  </si>
  <si>
    <t>000 1 01 00000 00 0000 000</t>
  </si>
  <si>
    <t>000 1 01 02000 01 0000 110</t>
  </si>
  <si>
    <t>182 1 01 02010 01 0000 110</t>
  </si>
  <si>
    <t>000 1 13 00000 00 0000 000</t>
  </si>
  <si>
    <t>000 1 13 02990 00 0000 130</t>
  </si>
  <si>
    <t>867 1 13 02993 03 0100 130</t>
  </si>
  <si>
    <t>000 1 16 00000 00 0000 000</t>
  </si>
  <si>
    <t>000 1 16 07000 00 0000 140</t>
  </si>
  <si>
    <t>904 1 16 07010 03 0000 140</t>
  </si>
  <si>
    <t>904 1 16 07090 03 0000 140</t>
  </si>
  <si>
    <t>000 1 16 10000 00 0000 140</t>
  </si>
  <si>
    <t>000 1 16 10060 00 0000 140</t>
  </si>
  <si>
    <t>904 1 16 10061 03 0000 140</t>
  </si>
  <si>
    <t>904 1 16 10080 00 0000 140</t>
  </si>
  <si>
    <t>904 1 16 10081 03 0000 140</t>
  </si>
  <si>
    <t>000 1 16 10120 00 0000 140</t>
  </si>
  <si>
    <t>182 1 16 10123 01 0031 140</t>
  </si>
  <si>
    <t>806 1 16 10123 01 0031 140</t>
  </si>
  <si>
    <t>807 1 16 10123 01 0031 140</t>
  </si>
  <si>
    <t>846 1 16 10123 01 0031 140</t>
  </si>
  <si>
    <t>000 2 00 00000 00 0000 000</t>
  </si>
  <si>
    <t>000 2 02 00000 00 0000 000</t>
  </si>
  <si>
    <t>000 2 02 10000 00 0000 150</t>
  </si>
  <si>
    <t>000 2 02 15001 03 0000 150</t>
  </si>
  <si>
    <t>000 2 02 15002 03 0000 150</t>
  </si>
  <si>
    <t>000 2 02 29999 00 0000 150</t>
  </si>
  <si>
    <t>000 2 02 29999 03 0000 150</t>
  </si>
  <si>
    <t>000 2 02 30000 00 0000 150</t>
  </si>
  <si>
    <t>904 2 02 30024 03 0100 150</t>
  </si>
  <si>
    <t>904 2 02 30024 03 0200 150</t>
  </si>
  <si>
    <t>904 2 02 30027 03 0100 150</t>
  </si>
  <si>
    <t>904 2 02 30027 03 0200 150</t>
  </si>
  <si>
    <t>Приложение № 3</t>
  </si>
  <si>
    <t>Показатели исполнения бюджета по ведомственной структуре расходов местного бюджета Муниципального образования муниципальный округ Семеновский за 2021 год (тыс. руб.)</t>
  </si>
  <si>
    <t>Целевая статьи</t>
  </si>
  <si>
    <t>Защита населения и территории от чрезвычайных ситуаций природного и техногенного характера, пожарная безопасностть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</si>
  <si>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</si>
  <si>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Приложение № 4</t>
  </si>
  <si>
    <t>Показатели расходов бюджета Муниципального образования муниципальный округ Семеновский за 2021 год по разделам и подразделам классификации расходов бюджетов (тыс. руб.)</t>
  </si>
  <si>
    <t>Код раздела, подраздела</t>
  </si>
  <si>
    <r>
      <t>План</t>
    </r>
    <r>
      <t xml:space="preserve">
</t>
    </r>
    <r>
      <t xml:space="preserve"> на 2021 год</t>
    </r>
  </si>
  <si>
    <r>
      <t>Факт</t>
    </r>
    <r>
      <t xml:space="preserve">
</t>
    </r>
    <r>
      <t xml:space="preserve"> на 2021 год</t>
    </r>
  </si>
  <si>
    <t>0600</t>
  </si>
  <si>
    <t>Другие вопросы в области охраны окружающей среды</t>
  </si>
  <si>
    <t>0700</t>
  </si>
  <si>
    <t>Массовый спорт</t>
  </si>
  <si>
    <t>Приложение №5</t>
  </si>
  <si>
    <t>Показатели источников финансирования дефицита бюджета Муниципального образования муниципальный округ Семеновский за 2021 по кодам классификации источников финансирования дефицитов бюджетов (тыс. руб.)</t>
  </si>
  <si>
    <t>Утверждено по бюджету</t>
  </si>
  <si>
    <t>Исполнено с начала года</t>
  </si>
  <si>
    <t>000 01 00 00 00 00 0000 000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</si>
  <si>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</si>
  <si>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</si>
  <si>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</si>
  <si>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</si>
  <si>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</si>
  <si>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>Изменение прочих остатков денежных средств бюджетов</t>
  </si>
  <si>
    <t>000 01 05 02 01 03 0000 000</t>
  </si>
  <si>
    <t>Изменение прочих остатков денежных средств бюджетов внутригородских муниципальных образований городов федерального значения</t>
  </si>
  <si>
    <t>Всего: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</si>
</sst>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" formatCode="#,##0.0" numFmtId="1002"/>
    <numFmt co:extendedFormatCode="0.0" formatCode="0.0" numFmtId="1003"/>
  </numFmts>
  <fonts count="14">
    <font>
      <name val="Calibri"/>
      <color rgb="000000" tint="0"/>
      <sz val="11"/>
    </font>
    <font>
      <name val="Cambria"/>
      <color rgb="000000" tint="0"/>
      <sz val="11"/>
    </font>
    <font>
      <name val="Times New Roman"/>
      <color rgb="000000" tint="0"/>
      <sz val="12"/>
    </font>
    <font>
      <name val="Times New Roman"/>
      <b val="true"/>
      <i val="true"/>
      <color rgb="000000" tint="0"/>
      <sz val="12"/>
    </font>
    <font>
      <name val="Times New Roman"/>
      <i val="true"/>
      <color rgb="000000" tint="0"/>
      <sz val="12"/>
    </font>
    <font>
      <name val="Times New Roman"/>
      <b val="true"/>
      <color rgb="000000" tint="0"/>
      <sz val="12"/>
    </font>
    <font>
      <name val="Times New Roman"/>
      <color rgb="000000" tint="0"/>
      <sz val="10"/>
    </font>
    <font>
      <name val="Cambria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b val="true"/>
      <sz val="12"/>
    </font>
    <font>
      <name val="Times New Roman"/>
      <sz val="12"/>
    </font>
    <font>
      <name val="Cambria"/>
      <color rgb="000000" tint="0"/>
      <sz val="12"/>
    </font>
    <font>
      <name val="Times New Roman"/>
      <color rgb="000000" tint="0"/>
      <sz val="11"/>
    </font>
    <font>
      <name val="Times New Roman"/>
      <color rgb="000000" tint="0"/>
      <sz val="8.5"/>
    </font>
  </fonts>
  <fills count="4">
    <fill>
      <patternFill patternType="none"/>
    </fill>
    <fill>
      <patternFill patternType="gray125"/>
    </fill>
    <fill>
      <patternFill patternType="solid">
        <fgColor rgb="E7E6E6" tint="0"/>
      </patternFill>
    </fill>
    <fill>
      <patternFill patternType="solid">
        <fgColor rgb="FFFFFF" tint="0"/>
      </patternFill>
    </fill>
  </fills>
  <borders count="3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107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Font="true" applyNumberFormat="true" borderId="0" fillId="0" fontId="2" numFmtId="1001" quotePrefix="false">
      <alignment horizontal="general" shrinkToFit="false" textRotation="0" vertical="bottom" wrapText="false"/>
    </xf>
    <xf applyAlignment="true" applyFont="true" applyNumberFormat="true" borderId="0" fillId="0" fontId="2" numFmtId="1000" quotePrefix="false">
      <alignment horizontal="left" indent="0" shrinkToFit="false" textRotation="0" vertical="top" wrapText="false"/>
    </xf>
    <xf applyAlignment="true" applyFont="true" applyNumberFormat="true" borderId="0" fillId="0" fontId="2" numFmtId="1002" quotePrefix="false">
      <alignment horizontal="general" shrinkToFit="false" textRotation="0" vertical="bottom" wrapText="false"/>
    </xf>
    <xf applyAlignment="true" applyFont="true" applyNumberFormat="true" borderId="0" fillId="0" fontId="2" numFmtId="1002" quotePrefix="false">
      <alignment horizontal="center" shrinkToFit="false" textRotation="0" vertical="center" wrapText="false"/>
    </xf>
    <xf applyAlignment="true" applyFont="true" applyNumberFormat="true" borderId="0" fillId="0" fontId="3" numFmtId="1000" quotePrefix="false">
      <alignment horizontal="right" indent="0" shrinkToFit="false" textRotation="0" vertical="center" wrapText="false"/>
    </xf>
    <xf applyAlignment="true" applyFont="true" applyNumberFormat="true" borderId="0" fillId="0" fontId="3" numFmtId="1000" quotePrefix="false">
      <alignment horizontal="right" indent="0" shrinkToFit="false" textRotation="0" vertical="center" wrapText="false"/>
    </xf>
    <xf applyAlignment="true" applyFont="true" applyNumberFormat="true" borderId="0" fillId="0" fontId="3" numFmtId="1000" quotePrefix="false">
      <alignment horizontal="right" indent="0" shrinkToFit="false" textRotation="0" vertical="center" wrapText="false"/>
    </xf>
    <xf applyAlignment="true" applyFont="true" applyNumberFormat="true" borderId="0" fillId="0" fontId="4" numFmtId="1000" quotePrefix="false">
      <alignment horizontal="right" indent="0" shrinkToFit="false" textRotation="0" vertical="center" wrapText="false"/>
    </xf>
    <xf applyAlignment="true" applyFont="true" applyNumberFormat="true" borderId="0" fillId="0" fontId="4" numFmtId="1000" quotePrefix="false">
      <alignment horizontal="right" indent="0" shrinkToFit="false" textRotation="0" vertical="center" wrapText="false"/>
    </xf>
    <xf applyAlignment="true" applyFont="true" applyNumberFormat="true" borderId="0" fillId="0" fontId="4" numFmtId="1000" quotePrefix="false">
      <alignment horizontal="right" indent="0" shrinkToFit="false" textRotation="0" vertical="center" wrapText="false"/>
    </xf>
    <xf applyAlignment="true" applyFont="true" applyNumberFormat="true" borderId="0" fillId="0" fontId="5" numFmtId="1000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center" textRotation="0" vertical="center" wrapText="true"/>
    </xf>
    <xf applyAlignment="true" applyFont="true" applyNumberFormat="true" borderId="0" fillId="0" fontId="5" numFmtId="1002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center" shrinkToFit="false" textRotation="0" vertical="center" wrapText="false"/>
    </xf>
    <xf applyAlignment="true" applyFont="true" applyNumberFormat="true" borderId="0" fillId="0" fontId="5" numFmtId="1000" quotePrefix="false">
      <alignment horizontal="center" shrinkToFit="false" textRotation="0" vertical="center" wrapText="false"/>
    </xf>
    <xf applyAlignment="true" applyFont="true" applyNumberFormat="true" borderId="0" fillId="0" fontId="5" numFmtId="1000" quotePrefix="false">
      <alignment horizontal="center" shrinkToFit="false" textRotation="0" vertical="center" wrapText="false"/>
    </xf>
    <xf applyAlignment="true" applyBorder="true" applyFont="true" applyNumberFormat="true" borderId="1" fillId="0" fontId="2" numFmtId="1001" quotePrefix="false">
      <alignment horizontal="center" textRotation="0" vertical="center" wrapText="true"/>
    </xf>
    <xf applyAlignment="true" applyBorder="true" applyFont="true" applyNumberFormat="true" borderId="1" fillId="0" fontId="5" numFmtId="1000" quotePrefix="false">
      <alignment horizontal="center" textRotation="0" vertical="center" wrapText="true"/>
    </xf>
    <xf applyAlignment="true" applyBorder="true" applyFont="true" applyNumberFormat="true" borderId="1" fillId="0" fontId="5" numFmtId="1001" quotePrefix="false">
      <alignment horizontal="center" textRotation="0" vertical="center" wrapText="true"/>
    </xf>
    <xf applyAlignment="true" applyBorder="true" applyFont="true" applyNumberFormat="true" borderId="1" fillId="0" fontId="5" numFmtId="1002" quotePrefix="false">
      <alignment horizontal="center" textRotation="0" vertical="center" wrapText="true"/>
    </xf>
    <xf applyAlignment="true" applyFont="true" applyNumberFormat="true" borderId="0" fillId="0" fontId="6" numFmtId="1000" quotePrefix="false">
      <alignment horizontal="general" textRotation="0" vertical="center" wrapText="true"/>
    </xf>
    <xf applyAlignment="true" applyBorder="true" applyFill="true" applyFont="true" applyNumberFormat="true" borderId="1" fillId="2" fontId="5" numFmtId="1001" quotePrefix="false">
      <alignment horizontal="center" textRotation="0" vertical="center" wrapText="true"/>
    </xf>
    <xf applyAlignment="true" applyBorder="true" applyFill="true" applyFont="true" applyNumberFormat="true" borderId="1" fillId="2" fontId="5" numFmtId="1000" quotePrefix="false">
      <alignment horizontal="left" indent="0" textRotation="0" vertical="top" wrapText="true"/>
    </xf>
    <xf applyAlignment="true" applyBorder="true" applyFill="true" applyFont="true" applyNumberFormat="true" borderId="1" fillId="2" fontId="5" numFmtId="1002" quotePrefix="false">
      <alignment horizontal="center" textRotation="0" vertical="center" wrapText="true"/>
    </xf>
    <xf applyAlignment="true" applyBorder="true" applyFont="true" applyNumberFormat="true" borderId="1" fillId="0" fontId="2" numFmtId="1000" quotePrefix="false">
      <alignment horizontal="left" indent="0" textRotation="0" vertical="top" wrapText="true"/>
    </xf>
    <xf applyAlignment="true" applyBorder="true" applyFont="true" applyNumberFormat="true" borderId="1" fillId="0" fontId="2" numFmtId="1002" quotePrefix="false">
      <alignment horizontal="center" textRotation="0" vertical="center" wrapText="true"/>
    </xf>
    <xf applyAlignment="true" applyFont="true" applyNumberFormat="true" borderId="0" fillId="0" fontId="7" numFmtId="1000" quotePrefix="false">
      <alignment horizontal="general" shrinkToFit="false" textRotation="0" vertical="bottom" wrapText="false"/>
    </xf>
    <xf applyAlignment="true" applyFont="true" applyNumberFormat="true" borderId="0" fillId="0" fontId="8" numFmtId="1000" quotePrefix="false">
      <alignment horizontal="general" textRotation="0" vertical="center" wrapText="true"/>
    </xf>
    <xf applyAlignment="true" applyBorder="true" applyFill="true" applyFont="true" applyNumberFormat="true" borderId="1" fillId="2" fontId="9" numFmtId="1001" quotePrefix="false">
      <alignment horizontal="center" textRotation="0" vertical="center" wrapText="true"/>
    </xf>
    <xf applyAlignment="true" applyBorder="true" applyFill="true" applyFont="true" applyNumberFormat="true" borderId="1" fillId="2" fontId="9" numFmtId="1000" quotePrefix="false">
      <alignment horizontal="left" indent="0" textRotation="0" vertical="top" wrapText="true"/>
    </xf>
    <xf applyAlignment="true" applyBorder="true" applyFill="true" applyFont="true" applyNumberFormat="true" borderId="1" fillId="2" fontId="9" numFmtId="1002" quotePrefix="false">
      <alignment horizontal="center" shrinkToFit="false" textRotation="0" vertical="center" wrapText="false"/>
    </xf>
    <xf applyAlignment="true" applyBorder="true" applyFont="true" applyNumberFormat="true" borderId="1" fillId="0" fontId="10" numFmtId="1001" quotePrefix="false">
      <alignment horizontal="center" textRotation="0" vertical="center" wrapText="true"/>
    </xf>
    <xf applyAlignment="true" applyBorder="true" applyFont="true" applyNumberFormat="true" borderId="1" fillId="0" fontId="10" numFmtId="1000" quotePrefix="false">
      <alignment horizontal="left" indent="0" textRotation="0" vertical="top" wrapText="true"/>
    </xf>
    <xf applyAlignment="true" applyBorder="true" applyFont="true" applyNumberFormat="true" borderId="1" fillId="0" fontId="10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2" numFmtId="1002" quotePrefix="false">
      <alignment horizontal="center" textRotation="0" vertical="center" wrapText="true"/>
    </xf>
    <xf applyAlignment="true" applyBorder="true" applyFont="true" applyNumberFormat="true" borderId="1" fillId="0" fontId="2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9" numFmtId="1002" quotePrefix="false">
      <alignment horizontal="center" textRotation="0" vertical="center" wrapText="true"/>
    </xf>
    <xf applyAlignment="true" applyBorder="true" applyFont="true" applyNumberFormat="true" borderId="1" fillId="0" fontId="10" numFmtId="1002" quotePrefix="false">
      <alignment horizontal="center" textRotation="0" vertical="center" wrapText="true"/>
    </xf>
    <xf applyAlignment="true" applyBorder="true" applyFont="true" applyNumberFormat="true" borderId="1" fillId="0" fontId="9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9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2" numFmtId="1001" quotePrefix="false">
      <alignment horizontal="general" shrinkToFit="false" textRotation="0" vertical="bottom" wrapText="false"/>
    </xf>
    <xf applyAlignment="true" applyBorder="true" applyFont="true" applyNumberFormat="true" borderId="1" fillId="0" fontId="9" numFmtId="1002" quotePrefix="false">
      <alignment horizontal="center" textRotation="0" vertical="center" wrapText="true"/>
    </xf>
    <xf applyAlignment="true" applyFont="true" applyNumberFormat="true" borderId="0" fillId="0" fontId="5" numFmtId="1001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left" indent="0" textRotation="0" vertical="top" wrapText="true"/>
    </xf>
    <xf applyAlignment="true" applyFont="true" applyNumberFormat="true" borderId="0" fillId="0" fontId="2" numFmtId="1001" quotePrefix="false">
      <alignment horizontal="general" textRotation="0" vertical="center" wrapText="true"/>
    </xf>
    <xf applyAlignment="true" applyFont="true" applyNumberFormat="true" borderId="0" fillId="0" fontId="5" numFmtId="1002" quotePrefix="false">
      <alignment horizontal="right" indent="0" textRotation="0" vertical="center" wrapText="true"/>
    </xf>
    <xf applyAlignment="true" applyFont="true" applyNumberFormat="true" borderId="0" fillId="0" fontId="11" numFmtId="1000" quotePrefix="false">
      <alignment horizontal="general" shrinkToFit="false" textRotation="0" vertical="bottom" wrapText="false"/>
    </xf>
    <xf applyAlignment="true" applyFont="true" applyNumberFormat="true" borderId="0" fillId="0" fontId="11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2" numFmtId="1000" quotePrefix="false">
      <alignment horizontal="center" textRotation="0" vertical="center" wrapText="true"/>
    </xf>
    <xf applyAlignment="true" applyBorder="true" applyFill="true" applyFont="true" applyNumberFormat="true" borderId="1" fillId="2" fontId="5" numFmtId="1000" quotePrefix="false">
      <alignment horizontal="center" textRotation="0" vertical="center" wrapText="true"/>
    </xf>
    <xf applyAlignment="true" applyBorder="true" applyFont="true" applyNumberFormat="true" borderId="1" fillId="0" fontId="5" numFmtId="1001" quotePrefix="false">
      <alignment horizontal="right" indent="0" textRotation="0" vertical="center" wrapText="true"/>
    </xf>
    <xf applyAlignment="true" applyBorder="true" applyFont="true" applyNumberFormat="true" borderId="1" fillId="0" fontId="5" numFmtId="1000" quotePrefix="false">
      <alignment horizontal="left" indent="0" textRotation="0" vertical="top" wrapText="true"/>
    </xf>
    <xf applyAlignment="true" applyBorder="true" applyFont="true" applyNumberFormat="true" borderId="1" fillId="0" fontId="2" numFmtId="1000" quotePrefix="false">
      <alignment horizontal="center" textRotation="0" vertical="center" wrapText="true"/>
    </xf>
    <xf applyAlignment="true" applyBorder="true" applyFill="true" applyFont="true" applyNumberFormat="true" borderId="1" fillId="3" fontId="5" numFmtId="1002" quotePrefix="false">
      <alignment horizontal="center" textRotation="0" vertical="center" wrapText="true"/>
    </xf>
    <xf applyAlignment="true" applyBorder="true" applyFill="true" applyFont="true" applyNumberFormat="true" borderId="1" fillId="3" fontId="2" numFmtId="1002" quotePrefix="false">
      <alignment horizontal="center" textRotation="0" vertical="center" wrapText="true"/>
    </xf>
    <xf applyAlignment="true" applyBorder="true" applyFont="true" applyNumberFormat="true" borderId="1" fillId="0" fontId="3" numFmtId="1000" quotePrefix="false">
      <alignment horizontal="center" textRotation="0" vertical="center" wrapText="true"/>
    </xf>
    <xf applyAlignment="true" applyFont="true" applyNumberFormat="true" borderId="0" fillId="0" fontId="1" numFmtId="1000" quotePrefix="false">
      <alignment horizontal="fill" textRotation="0" vertical="distributed" wrapText="true"/>
    </xf>
    <xf applyAlignment="true" applyBorder="true" applyFill="true" applyFont="true" applyNumberFormat="true" borderId="1" fillId="2" fontId="5" numFmtId="1001" quotePrefix="false">
      <alignment horizontal="left" indent="0" textRotation="0" vertical="top" wrapText="true"/>
    </xf>
    <xf applyAlignment="true" applyBorder="true" applyFill="true" applyFont="true" applyNumberFormat="true" borderId="1" fillId="3" fontId="5" numFmtId="1001" quotePrefix="false">
      <alignment horizontal="center" textRotation="0" vertical="center" wrapText="true"/>
    </xf>
    <xf applyAlignment="true" applyBorder="true" applyFill="true" applyFont="true" applyNumberFormat="true" borderId="1" fillId="3" fontId="2" numFmtId="1001" quotePrefix="false">
      <alignment horizontal="center" textRotation="0" vertical="center" wrapText="true"/>
    </xf>
    <xf applyAlignment="true" applyFont="true" applyNumberFormat="true" borderId="0" fillId="0" fontId="1" numFmtId="1001" quotePrefix="false">
      <alignment horizontal="general" shrinkToFit="false" textRotation="0" vertical="bottom" wrapText="false"/>
    </xf>
    <xf applyAlignment="true" applyFont="true" applyNumberFormat="true" borderId="0" fillId="0" fontId="12" numFmtId="1002" quotePrefix="false">
      <alignment horizontal="general" shrinkToFit="false" textRotation="0" vertical="bottom" wrapText="false"/>
    </xf>
    <xf applyAlignment="true" applyFont="true" applyNumberFormat="true" borderId="0" fillId="0" fontId="12" numFmtId="1002" quotePrefix="false">
      <alignment horizontal="center" shrinkToFit="false" textRotation="0" vertical="center" wrapText="false"/>
    </xf>
    <xf applyAlignment="true" applyBorder="true" applyFont="true" applyNumberFormat="true" borderId="1" fillId="0" fontId="2" numFmtId="1000" quotePrefix="false">
      <alignment horizontal="left" indent="0" textRotation="0" vertical="center" wrapText="true"/>
    </xf>
    <xf applyAlignment="true" applyFont="true" applyNumberFormat="true" borderId="0" fillId="0" fontId="2" numFmtId="1000" quotePrefix="false">
      <alignment horizontal="general" shrinkToFit="false" textRotation="0" vertical="bottom" wrapText="false"/>
    </xf>
    <xf applyAlignment="true" applyFont="true" applyNumberFormat="true" borderId="0" fillId="0" fontId="2" numFmtId="1000" quotePrefix="false">
      <alignment horizontal="general" shrinkToFit="false" textRotation="0" vertical="top" wrapText="false"/>
    </xf>
    <xf applyAlignment="true" applyFont="true" applyNumberFormat="true" borderId="0" fillId="0" fontId="3" numFmtId="1000" quotePrefix="false">
      <alignment horizontal="general" shrinkToFit="false" textRotation="0" vertical="center" wrapText="false"/>
    </xf>
    <xf applyAlignment="true" applyFont="true" applyNumberFormat="true" borderId="0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3" numFmtId="1000" quotePrefix="false">
      <alignment horizontal="left" indent="0" shrinkToFit="false" textRotation="0" vertical="center" wrapText="false"/>
    </xf>
    <xf applyAlignment="true" applyFont="true" applyNumberFormat="true" borderId="0" fillId="0" fontId="4" numFmtId="1001" quotePrefix="false">
      <alignment horizontal="left" indent="0" textRotation="0" vertical="center" wrapText="true"/>
    </xf>
    <xf applyAlignment="true" applyFont="true" applyNumberFormat="true" borderId="0" fillId="0" fontId="4" numFmtId="1001" quotePrefix="false">
      <alignment horizontal="left" indent="0" textRotation="0" vertical="center" wrapText="true"/>
    </xf>
    <xf applyAlignment="true" applyFont="true" applyNumberFormat="true" borderId="0" fillId="0" fontId="4" numFmtId="1001" quotePrefix="false">
      <alignment horizontal="left" indent="0" textRotation="0" vertical="center" wrapText="true"/>
    </xf>
    <xf applyAlignment="true" applyFont="true" applyNumberFormat="true" borderId="0" fillId="0" fontId="5" numFmtId="1000" quotePrefix="false">
      <alignment horizontal="center" shrinkToFit="false" textRotation="0" vertical="center" wrapText="false"/>
    </xf>
    <xf applyAlignment="true" applyFont="true" applyNumberFormat="true" borderId="0" fillId="0" fontId="5" numFmtId="1000" quotePrefix="false">
      <alignment horizontal="center" shrinkToFit="false" textRotation="0" vertical="top" wrapText="false"/>
    </xf>
    <xf applyAlignment="true" applyBorder="true" applyFont="true" applyNumberFormat="true" borderId="1" fillId="0" fontId="5" numFmtId="1000" quotePrefix="false">
      <alignment horizontal="center" shrinkToFit="false" textRotation="0" vertical="center" wrapText="false"/>
    </xf>
    <xf applyAlignment="true" applyBorder="true" applyFont="true" applyNumberFormat="true" borderId="2" fillId="0" fontId="5" numFmtId="1000" quotePrefix="false">
      <alignment horizontal="center" shrinkToFit="false" textRotation="0" vertical="center" wrapText="false"/>
    </xf>
    <xf applyAlignment="true" applyBorder="true" applyFont="true" applyNumberFormat="true" borderId="1" fillId="0" fontId="5" numFmtId="1002" quotePrefix="false">
      <alignment horizontal="center" shrinkToFit="false" textRotation="0" vertical="center" wrapText="false"/>
    </xf>
    <xf applyAlignment="true" applyBorder="true" applyFont="true" applyNumberFormat="true" borderId="1" fillId="0" fontId="5" numFmtId="1001" quotePrefix="false">
      <alignment horizontal="center" shrinkToFit="false" textRotation="0" vertical="center" wrapText="false"/>
    </xf>
    <xf applyAlignment="true" applyBorder="true" applyFont="true" applyNumberFormat="true" borderId="2" fillId="0" fontId="5" numFmtId="1001" quotePrefix="false">
      <alignment horizontal="center" shrinkToFit="false" textRotation="0" vertical="center" wrapText="false"/>
    </xf>
    <xf applyAlignment="true" applyBorder="true" applyFill="true" applyFont="true" applyNumberFormat="true" borderId="2" fillId="2" fontId="5" numFmtId="1001" quotePrefix="false">
      <alignment horizontal="center" textRotation="0" vertical="center" wrapText="true"/>
    </xf>
    <xf applyAlignment="true" applyBorder="true" applyFill="true" applyFont="true" applyNumberFormat="true" borderId="1" fillId="2" fontId="5" numFmtId="1002" quotePrefix="false">
      <alignment horizontal="center" shrinkToFit="false" textRotation="0" vertical="center" wrapText="false"/>
    </xf>
    <xf applyAlignment="true" applyBorder="true" applyFont="true" applyNumberFormat="true" borderId="2" fillId="0" fontId="2" numFmtId="1001" quotePrefix="false">
      <alignment horizontal="center" textRotation="0" vertical="center" wrapText="true"/>
    </xf>
    <xf applyAlignment="true" applyBorder="true" applyFont="true" applyNumberFormat="true" borderId="1" fillId="0" fontId="2" numFmtId="1000" quotePrefix="false">
      <alignment horizontal="center" shrinkToFit="false" textRotation="0" vertical="bottom" wrapText="false"/>
    </xf>
    <xf applyAlignment="true" applyBorder="true" applyFont="true" applyNumberFormat="true" borderId="2" fillId="0" fontId="2" numFmtId="1000" quotePrefix="false">
      <alignment horizontal="center" shrinkToFit="false" textRotation="0" vertical="bottom" wrapText="false"/>
    </xf>
    <xf applyAlignment="true" applyFont="true" applyNumberFormat="true" borderId="0" fillId="0" fontId="2" numFmtId="1000" quotePrefix="false">
      <alignment horizontal="center" shrinkToFit="false" textRotation="0" vertical="center" wrapText="false"/>
    </xf>
    <xf applyAlignment="true" applyFont="true" applyNumberFormat="true" borderId="0" fillId="0" fontId="13" numFmtId="1000" quotePrefix="false">
      <alignment horizontal="general" shrinkToFit="false" textRotation="0" vertical="bottom" wrapText="false"/>
    </xf>
    <xf applyAlignment="true" applyFont="true" applyNumberFormat="true" borderId="0" fillId="0" fontId="4" numFmtId="1000" quotePrefix="false">
      <alignment horizontal="left" indent="0" textRotation="0" vertical="center" wrapText="true"/>
    </xf>
    <xf applyAlignment="true" applyFont="true" applyNumberFormat="true" borderId="0" fillId="0" fontId="4" numFmtId="1000" quotePrefix="false">
      <alignment horizontal="left" indent="0" textRotation="0" vertical="center" wrapText="true"/>
    </xf>
    <xf applyAlignment="true" applyFont="true" applyNumberFormat="true" borderId="0" fillId="0" fontId="4" numFmtId="1000" quotePrefix="false">
      <alignment horizontal="left" indent="0" textRotation="0" vertical="center" wrapText="true"/>
    </xf>
    <xf applyAlignment="true" applyFont="true" applyNumberFormat="true" borderId="0" fillId="0" fontId="4" numFmtId="1000" quotePrefix="false">
      <alignment horizontal="right" indent="0" shrinkToFit="false" textRotation="0" vertical="center" wrapText="false"/>
    </xf>
    <xf applyAlignment="true" applyBorder="true" applyFill="true" applyFont="true" applyNumberFormat="true" borderId="1" fillId="2" fontId="5" numFmtId="1000" quotePrefix="false">
      <alignment horizontal="center" shrinkToFit="false" textRotation="0" vertical="center" wrapText="false"/>
    </xf>
    <xf applyAlignment="true" applyBorder="true" applyFont="true" applyNumberFormat="true" borderId="2" fillId="0" fontId="5" numFmtId="1001" quotePrefix="false">
      <alignment horizontal="center" textRotation="0" vertical="center" wrapText="true"/>
    </xf>
    <xf applyAlignment="true" applyBorder="true" applyFont="true" applyNumberFormat="true" borderId="1" fillId="0" fontId="5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5" numFmtId="1003" quotePrefix="false">
      <alignment horizontal="center" shrinkToFit="false" textRotation="0" vertical="center" wrapText="false"/>
    </xf>
    <xf applyAlignment="true" applyBorder="true" applyFont="true" applyNumberFormat="true" borderId="1" fillId="0" fontId="2" numFmtId="1003" quotePrefix="false">
      <alignment horizontal="center" shrinkToFit="false" textRotation="0" vertical="center" wrapText="false"/>
    </xf>
    <xf applyAlignment="true" applyFont="true" applyNumberFormat="true" borderId="0" fillId="0" fontId="13" numFmtId="1000" quotePrefix="false">
      <alignment horizontal="left" indent="0" shrinkToFit="false" textRotation="0" vertical="top" wrapText="false"/>
    </xf>
    <xf applyAlignment="true" applyFont="true" applyNumberFormat="true" borderId="0" fillId="0" fontId="3" numFmtId="1000" quotePrefix="false">
      <alignment horizontal="right" indent="0" shrinkToFit="false" textRotation="0" vertical="center" wrapText="false"/>
    </xf>
    <xf applyAlignment="true" applyFont="true" applyNumberFormat="true" borderId="0" fillId="0" fontId="4" numFmtId="1000" quotePrefix="false">
      <alignment horizontal="left" indent="0" textRotation="0" vertical="center" wrapText="true"/>
    </xf>
    <xf applyAlignment="true" applyFont="true" applyNumberFormat="true" borderId="0" fillId="0" fontId="4" numFmtId="1000" quotePrefix="false">
      <alignment horizontal="justify" shrinkToFit="false" textRotation="0" vertical="center" wrapText="false"/>
    </xf>
    <xf applyAlignment="true" applyBorder="true" applyFont="true" applyNumberFormat="true" borderId="1" fillId="0" fontId="5" numFmtId="1000" quotePrefix="false">
      <alignment horizontal="general" textRotation="0" vertical="center" wrapText="true"/>
    </xf>
    <xf applyAlignment="true" applyBorder="true" applyFont="true" applyNumberFormat="true" borderId="1" fillId="0" fontId="2" numFmtId="1000" quotePrefix="false">
      <alignment horizontal="general" textRotation="0" vertical="center" wrapText="true"/>
    </xf>
    <xf applyAlignment="true" applyBorder="true" applyFont="true" applyNumberFormat="true" borderId="2" fillId="0" fontId="5" numFmtId="1000" quotePrefix="false">
      <alignment horizontal="general" textRotation="0" vertical="center" wrapText="true"/>
    </xf>
    <xf applyAlignment="true" applyFont="true" applyNumberFormat="true" borderId="0" fillId="0" fontId="11" numFmtId="1000" quotePrefix="false">
      <alignment horizontal="center" shrinkToFit="false" textRotation="0" vertical="center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633960" y="37313596"/>
    <xdr:ext cx="2879137" cy="1439640"/>
    <xdr:sp>
      <xdr:nvSpPr>
        <xdr:cNvPr hidden="false" id="1" name="Shape 1"/>
        <xdr:cNvSpPr txBox="false"/>
      </xdr:nvSpPr>
      <xdr:spPr>
        <a:xfrm flipH="false" flipV="false" rot="0">
          <a:off x="0" y="0"/>
          <a:ext cx="2879137" cy="1439640"/>
        </a:xfrm>
        <a:prstGeom prst="rect">
          <a:avLst/>
        </a:prstGeom>
        <a:solidFill>
          <a:srgbClr val="FFFFFF"/>
        </a:solidFill>
        <a:ln w="12600">
          <a:solidFill>
            <a:srgbClr val="BFC6CB"/>
          </a:solidFill>
        </a:ln>
      </xdr:spPr>
    </xdr:sp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41"/>
  <sheetViews>
    <sheetView showZeros="true" workbookViewId="0"/>
  </sheetViews>
  <sheetFormatPr baseColWidth="8" customHeight="false" defaultColWidth="9.86719676581327" defaultRowHeight="15.75" zeroHeight="false"/>
  <cols>
    <col customWidth="true" hidden="false" max="1" min="1" outlineLevel="0" style="1" width="9.56164271865617"/>
    <col customWidth="true" hidden="false" max="2" min="2" outlineLevel="0" style="2" width="57.1105570354777"/>
    <col customWidth="true" hidden="false" max="3" min="3" outlineLevel="0" style="1" width="13.8940935120202"/>
    <col customWidth="true" hidden="false" max="4" min="4" outlineLevel="0" style="1" width="13.2674546089072"/>
    <col customWidth="true" hidden="false" max="5" min="5" outlineLevel="0" style="1" width="10.3347599117426"/>
    <col customWidth="true" hidden="false" max="6" min="6" outlineLevel="0" style="1" width="12.7979710884846"/>
    <col customWidth="true" hidden="false" max="7" min="7" outlineLevel="0" style="1" width="9.75830652472271"/>
    <col customWidth="true" hidden="false" max="8" min="8" outlineLevel="0" style="3" width="11.2686932436888"/>
    <col customWidth="true" hidden="false" max="9" min="9" outlineLevel="0" style="4" width="11.9949378711823"/>
  </cols>
  <sheetData>
    <row hidden="false" ht="15.75" outlineLevel="0" r="1">
      <c r="A1" s="5" t="s">
        <v>0</v>
      </c>
      <c r="B1" s="6" t="s"/>
      <c r="C1" s="6" t="s"/>
      <c r="D1" s="6" t="s"/>
      <c r="E1" s="6" t="s"/>
      <c r="F1" s="6" t="s"/>
      <c r="G1" s="6" t="s"/>
      <c r="H1" s="6" t="s"/>
      <c r="I1" s="7" t="s"/>
    </row>
    <row hidden="false" ht="15.75" outlineLevel="0" r="2">
      <c r="A2" s="8" t="s">
        <v>1</v>
      </c>
      <c r="B2" s="9" t="s"/>
      <c r="C2" s="9" t="s"/>
      <c r="D2" s="9" t="s"/>
      <c r="E2" s="9" t="s"/>
      <c r="F2" s="9" t="s"/>
      <c r="G2" s="9" t="s"/>
      <c r="H2" s="9" t="s"/>
      <c r="I2" s="10" t="s"/>
    </row>
    <row hidden="false" ht="15.75" outlineLevel="0" r="3">
      <c r="A3" s="5" t="n"/>
      <c r="B3" s="6" t="s"/>
      <c r="C3" s="6" t="s"/>
      <c r="D3" s="6" t="s"/>
      <c r="E3" s="6" t="s"/>
      <c r="F3" s="6" t="s"/>
      <c r="G3" s="6" t="s"/>
      <c r="H3" s="6" t="s"/>
      <c r="I3" s="7" t="s"/>
    </row>
    <row customHeight="true" hidden="false" ht="37.1500015258789" outlineLevel="0" r="4">
      <c r="B4" s="11" t="s">
        <v>2</v>
      </c>
      <c r="C4" s="12" t="s"/>
      <c r="D4" s="12" t="s"/>
      <c r="E4" s="12" t="s"/>
      <c r="F4" s="12" t="s"/>
      <c r="G4" s="12" t="s"/>
      <c r="H4" s="13" t="s"/>
      <c r="I4" s="14" t="n"/>
    </row>
    <row customHeight="true" hidden="false" ht="27" outlineLevel="0" r="5">
      <c r="A5" s="15" t="s">
        <v>3</v>
      </c>
      <c r="B5" s="16" t="s"/>
      <c r="C5" s="16" t="s"/>
      <c r="D5" s="16" t="s"/>
      <c r="E5" s="16" t="s"/>
      <c r="F5" s="16" t="s"/>
      <c r="G5" s="16" t="s"/>
      <c r="H5" s="16" t="s"/>
      <c r="I5" s="17" t="s"/>
    </row>
    <row customHeight="true" hidden="false" ht="75.5999984741211" outlineLevel="0" r="6">
      <c r="A6" s="18" t="n"/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1" t="s">
        <v>10</v>
      </c>
      <c r="I6" s="21" t="s">
        <v>11</v>
      </c>
      <c r="J6" s="22" t="n"/>
    </row>
    <row customFormat="true" customHeight="true" hidden="false" ht="20.4500007629395" outlineLevel="0" r="7" s="0">
      <c r="A7" s="23" t="n"/>
      <c r="B7" s="24" t="s">
        <v>12</v>
      </c>
      <c r="C7" s="23" t="s">
        <v>13</v>
      </c>
      <c r="D7" s="23" t="s">
        <v>14</v>
      </c>
      <c r="E7" s="23" t="s">
        <v>15</v>
      </c>
      <c r="F7" s="23" t="s">
        <v>16</v>
      </c>
      <c r="G7" s="23" t="s">
        <v>13</v>
      </c>
      <c r="H7" s="25" t="n">
        <f aca="false" ca="false" dt2D="false" dtr="false" t="normal">H8+H11+H14</f>
        <v>14467.1</v>
      </c>
      <c r="I7" s="25" t="n">
        <f aca="false" ca="false" dt2D="false" dtr="false" t="normal">I8+I11+I14</f>
        <v>14134</v>
      </c>
      <c r="J7" s="22" t="n"/>
    </row>
    <row customFormat="true" customHeight="true" hidden="false" ht="17.4500007629395" outlineLevel="0" r="8" s="0">
      <c r="A8" s="23" t="s">
        <v>17</v>
      </c>
      <c r="B8" s="24" t="s">
        <v>18</v>
      </c>
      <c r="C8" s="23" t="s">
        <v>13</v>
      </c>
      <c r="D8" s="23" t="s">
        <v>19</v>
      </c>
      <c r="E8" s="23" t="s">
        <v>15</v>
      </c>
      <c r="F8" s="23" t="s">
        <v>16</v>
      </c>
      <c r="G8" s="23" t="s">
        <v>13</v>
      </c>
      <c r="H8" s="25" t="n">
        <f aca="false" ca="false" dt2D="false" dtr="false" t="normal">H9</f>
        <v>13798</v>
      </c>
      <c r="I8" s="25" t="n">
        <f aca="false" ca="false" dt2D="false" dtr="false" t="normal">I9</f>
        <v>13501.8</v>
      </c>
      <c r="J8" s="22" t="n"/>
    </row>
    <row customFormat="true" customHeight="true" hidden="false" ht="34.1500015258789" outlineLevel="0" r="9" s="0">
      <c r="A9" s="23" t="s">
        <v>20</v>
      </c>
      <c r="B9" s="24" t="s">
        <v>21</v>
      </c>
      <c r="C9" s="23" t="s">
        <v>13</v>
      </c>
      <c r="D9" s="23" t="s">
        <v>22</v>
      </c>
      <c r="E9" s="23" t="s">
        <v>23</v>
      </c>
      <c r="F9" s="23" t="s">
        <v>16</v>
      </c>
      <c r="G9" s="23" t="n">
        <v>110</v>
      </c>
      <c r="H9" s="25" t="n">
        <f aca="false" ca="false" dt2D="false" dtr="false" t="normal">H10</f>
        <v>13798</v>
      </c>
      <c r="I9" s="25" t="n">
        <f aca="false" ca="false" dt2D="false" dtr="false" t="normal">I10</f>
        <v>13501.8</v>
      </c>
      <c r="J9" s="22" t="n"/>
    </row>
    <row customFormat="true" customHeight="true" hidden="false" ht="102.599998474121" outlineLevel="0" r="10" s="0">
      <c r="A10" s="18" t="s">
        <v>24</v>
      </c>
      <c r="B10" s="26" t="s">
        <v>25</v>
      </c>
      <c r="C10" s="18" t="n">
        <v>182</v>
      </c>
      <c r="D10" s="18" t="s">
        <v>26</v>
      </c>
      <c r="E10" s="18" t="s">
        <v>23</v>
      </c>
      <c r="F10" s="18" t="s">
        <v>16</v>
      </c>
      <c r="G10" s="18" t="n">
        <v>110</v>
      </c>
      <c r="H10" s="27" t="n">
        <v>13798</v>
      </c>
      <c r="I10" s="27" t="n">
        <v>13501.8</v>
      </c>
      <c r="J10" s="22" t="n"/>
    </row>
    <row customFormat="true" customHeight="true" hidden="false" ht="36" outlineLevel="0" r="11" s="0">
      <c r="A11" s="23" t="s">
        <v>27</v>
      </c>
      <c r="B11" s="24" t="s">
        <v>28</v>
      </c>
      <c r="C11" s="23" t="s">
        <v>13</v>
      </c>
      <c r="D11" s="23" t="s">
        <v>29</v>
      </c>
      <c r="E11" s="23" t="s">
        <v>15</v>
      </c>
      <c r="F11" s="23" t="s">
        <v>16</v>
      </c>
      <c r="G11" s="23" t="s">
        <v>13</v>
      </c>
      <c r="H11" s="25" t="n">
        <f aca="false" ca="false" dt2D="false" dtr="false" t="normal">H12</f>
        <v>399.1</v>
      </c>
      <c r="I11" s="25" t="n">
        <f aca="false" ca="false" dt2D="false" dtr="false" t="normal">I12</f>
        <v>399.1</v>
      </c>
      <c r="J11" s="22" t="n"/>
    </row>
    <row customFormat="true" customHeight="true" hidden="false" ht="50.4500007629395" outlineLevel="0" r="12" s="28">
      <c r="A12" s="23" t="s">
        <v>30</v>
      </c>
      <c r="B12" s="24" t="s">
        <v>31</v>
      </c>
      <c r="C12" s="23" t="s">
        <v>13</v>
      </c>
      <c r="D12" s="23" t="s">
        <v>32</v>
      </c>
      <c r="E12" s="23" t="s">
        <v>15</v>
      </c>
      <c r="F12" s="23" t="s">
        <v>16</v>
      </c>
      <c r="G12" s="23" t="n">
        <v>130</v>
      </c>
      <c r="H12" s="25" t="n">
        <f aca="false" ca="false" dt2D="false" dtr="false" t="normal">H13</f>
        <v>399.1</v>
      </c>
      <c r="I12" s="25" t="n">
        <f aca="false" ca="false" dt2D="false" dtr="false" t="normal">I13</f>
        <v>399.1</v>
      </c>
      <c r="J12" s="29" t="n"/>
    </row>
    <row customFormat="true" customHeight="true" hidden="false" ht="109.900001525879" outlineLevel="0" r="13" s="0">
      <c r="A13" s="18" t="s">
        <v>33</v>
      </c>
      <c r="B13" s="26" t="s">
        <v>34</v>
      </c>
      <c r="C13" s="18" t="n">
        <v>867</v>
      </c>
      <c r="D13" s="18" t="s">
        <v>35</v>
      </c>
      <c r="E13" s="18" t="s">
        <v>36</v>
      </c>
      <c r="F13" s="18" t="s">
        <v>37</v>
      </c>
      <c r="G13" s="18" t="n">
        <v>130</v>
      </c>
      <c r="H13" s="27" t="n">
        <v>399.1</v>
      </c>
      <c r="I13" s="27" t="n">
        <v>399.1</v>
      </c>
      <c r="J13" s="22" t="n"/>
    </row>
    <row customHeight="true" hidden="false" ht="20.4500007629395" outlineLevel="0" r="14">
      <c r="A14" s="23" t="s">
        <v>38</v>
      </c>
      <c r="B14" s="24" t="s">
        <v>39</v>
      </c>
      <c r="C14" s="23" t="s">
        <v>13</v>
      </c>
      <c r="D14" s="23" t="s">
        <v>40</v>
      </c>
      <c r="E14" s="23" t="s">
        <v>15</v>
      </c>
      <c r="F14" s="23" t="s">
        <v>16</v>
      </c>
      <c r="G14" s="23" t="s">
        <v>13</v>
      </c>
      <c r="H14" s="25" t="n">
        <f aca="false" ca="false" dt2D="false" dtr="false" t="normal">H15+H19+H21+H23</f>
        <v>270</v>
      </c>
      <c r="I14" s="25" t="n">
        <f aca="false" ca="false" dt2D="false" dtr="false" t="normal">I15+I19+I21+I23</f>
        <v>233.1</v>
      </c>
      <c r="J14" s="22" t="n"/>
    </row>
    <row customFormat="true" customHeight="true" hidden="false" ht="156.600006103516" outlineLevel="0" r="15" s="28">
      <c r="A15" s="30" t="s">
        <v>41</v>
      </c>
      <c r="B15" s="31" t="s">
        <v>42</v>
      </c>
      <c r="C15" s="30" t="s">
        <v>13</v>
      </c>
      <c r="D15" s="30" t="s">
        <v>43</v>
      </c>
      <c r="E15" s="30" t="s">
        <v>15</v>
      </c>
      <c r="F15" s="30" t="s">
        <v>16</v>
      </c>
      <c r="G15" s="30" t="n">
        <v>140</v>
      </c>
      <c r="H15" s="32" t="n">
        <f aca="false" ca="false" dt2D="false" dtr="false" t="normal">SUM(H16:H17)</f>
        <v>2</v>
      </c>
      <c r="I15" s="32" t="n">
        <f aca="false" ca="false" dt2D="false" dtr="false" t="normal">SUM(I16:I17)</f>
        <v>0.1</v>
      </c>
      <c r="J15" s="29" t="n"/>
    </row>
    <row customHeight="true" hidden="false" ht="136.899993896484" outlineLevel="0" r="16">
      <c r="A16" s="33" t="s">
        <v>44</v>
      </c>
      <c r="B16" s="34" t="s">
        <v>45</v>
      </c>
      <c r="C16" s="33" t="s">
        <v>46</v>
      </c>
      <c r="D16" s="33" t="s">
        <v>47</v>
      </c>
      <c r="E16" s="33" t="s">
        <v>36</v>
      </c>
      <c r="F16" s="33" t="s">
        <v>16</v>
      </c>
      <c r="G16" s="33" t="n">
        <v>140</v>
      </c>
      <c r="H16" s="35" t="n">
        <v>1</v>
      </c>
      <c r="I16" s="27" t="n">
        <v>0</v>
      </c>
      <c r="J16" s="22" t="n"/>
    </row>
    <row customHeight="true" hidden="false" ht="124.150001525879" outlineLevel="0" r="17">
      <c r="A17" s="33" t="s">
        <v>48</v>
      </c>
      <c r="B17" s="34" t="s">
        <v>49</v>
      </c>
      <c r="C17" s="33" t="s">
        <v>46</v>
      </c>
      <c r="D17" s="33" t="s">
        <v>50</v>
      </c>
      <c r="E17" s="33" t="s">
        <v>36</v>
      </c>
      <c r="F17" s="33" t="s">
        <v>16</v>
      </c>
      <c r="G17" s="33" t="n">
        <v>140</v>
      </c>
      <c r="H17" s="35" t="n">
        <v>1</v>
      </c>
      <c r="I17" s="27" t="n">
        <v>0.1</v>
      </c>
      <c r="J17" s="22" t="n"/>
    </row>
    <row customHeight="true" hidden="false" ht="49.9000015258789" outlineLevel="0" r="18">
      <c r="A18" s="30" t="s">
        <v>51</v>
      </c>
      <c r="B18" s="31" t="s">
        <v>52</v>
      </c>
      <c r="C18" s="30" t="s">
        <v>13</v>
      </c>
      <c r="D18" s="30" t="s">
        <v>53</v>
      </c>
      <c r="E18" s="30" t="s">
        <v>15</v>
      </c>
      <c r="F18" s="30" t="s">
        <v>16</v>
      </c>
      <c r="G18" s="30" t="n">
        <v>140</v>
      </c>
      <c r="H18" s="32" t="n">
        <f aca="false" ca="false" dt2D="false" dtr="false" t="normal">H19+H21+H23</f>
        <v>268</v>
      </c>
      <c r="I18" s="32" t="n">
        <f aca="false" ca="false" dt2D="false" dtr="false" t="normal">I19+I21+I23</f>
        <v>233</v>
      </c>
      <c r="J18" s="22" t="n"/>
    </row>
    <row customFormat="true" customHeight="true" hidden="false" ht="61.9000015258789" outlineLevel="0" r="19" s="0">
      <c r="A19" s="30" t="s">
        <v>54</v>
      </c>
      <c r="B19" s="31" t="s">
        <v>55</v>
      </c>
      <c r="C19" s="30" t="s">
        <v>13</v>
      </c>
      <c r="D19" s="30" t="s">
        <v>56</v>
      </c>
      <c r="E19" s="30" t="s">
        <v>15</v>
      </c>
      <c r="F19" s="30" t="s">
        <v>16</v>
      </c>
      <c r="G19" s="30" t="n">
        <v>140</v>
      </c>
      <c r="H19" s="32" t="n">
        <f aca="false" ca="false" dt2D="false" dtr="false" t="normal">H20</f>
        <v>1</v>
      </c>
      <c r="I19" s="36" t="n">
        <v>0</v>
      </c>
      <c r="J19" s="22" t="n"/>
    </row>
    <row customHeight="true" hidden="false" ht="249" outlineLevel="0" r="20">
      <c r="A20" s="33" t="s">
        <v>57</v>
      </c>
      <c r="B20" s="34" t="s">
        <v>58</v>
      </c>
      <c r="C20" s="33" t="s">
        <v>46</v>
      </c>
      <c r="D20" s="33" t="s">
        <v>59</v>
      </c>
      <c r="E20" s="33" t="s">
        <v>36</v>
      </c>
      <c r="F20" s="33" t="s">
        <v>16</v>
      </c>
      <c r="G20" s="33" t="n">
        <v>140</v>
      </c>
      <c r="H20" s="35" t="n">
        <v>1</v>
      </c>
      <c r="I20" s="27" t="n">
        <v>0</v>
      </c>
      <c r="J20" s="22" t="n"/>
    </row>
    <row customFormat="true" customHeight="true" hidden="false" ht="67.1500015258789" outlineLevel="0" r="21" s="0">
      <c r="A21" s="30" t="s">
        <v>60</v>
      </c>
      <c r="B21" s="31" t="s">
        <v>61</v>
      </c>
      <c r="C21" s="30" t="s">
        <v>13</v>
      </c>
      <c r="D21" s="30" t="s">
        <v>62</v>
      </c>
      <c r="E21" s="30" t="s">
        <v>15</v>
      </c>
      <c r="F21" s="30" t="s">
        <v>16</v>
      </c>
      <c r="G21" s="30" t="n">
        <v>140</v>
      </c>
      <c r="H21" s="32" t="n">
        <f aca="false" ca="false" dt2D="false" dtr="false" t="normal">H22</f>
        <v>1</v>
      </c>
      <c r="I21" s="32" t="n">
        <f aca="false" ca="false" dt2D="false" dtr="false" t="normal">I22</f>
        <v>0</v>
      </c>
      <c r="J21" s="22" t="n"/>
    </row>
    <row customHeight="true" hidden="false" ht="172.149993896484" outlineLevel="0" r="22">
      <c r="A22" s="33" t="s">
        <v>63</v>
      </c>
      <c r="B22" s="34" t="s">
        <v>64</v>
      </c>
      <c r="C22" s="33" t="s">
        <v>46</v>
      </c>
      <c r="D22" s="33" t="s">
        <v>65</v>
      </c>
      <c r="E22" s="33" t="s">
        <v>36</v>
      </c>
      <c r="F22" s="33" t="s">
        <v>16</v>
      </c>
      <c r="G22" s="33" t="n">
        <v>140</v>
      </c>
      <c r="H22" s="35" t="n">
        <v>1</v>
      </c>
      <c r="I22" s="27" t="n">
        <v>0</v>
      </c>
      <c r="J22" s="22" t="n"/>
    </row>
    <row customFormat="true" customHeight="true" hidden="false" ht="102.599998474121" outlineLevel="0" r="23" s="0">
      <c r="A23" s="30" t="s">
        <v>66</v>
      </c>
      <c r="B23" s="31" t="s">
        <v>67</v>
      </c>
      <c r="C23" s="30" t="s">
        <v>13</v>
      </c>
      <c r="D23" s="30" t="s">
        <v>68</v>
      </c>
      <c r="E23" s="30" t="s">
        <v>15</v>
      </c>
      <c r="F23" s="30" t="s">
        <v>16</v>
      </c>
      <c r="G23" s="30" t="n">
        <v>140</v>
      </c>
      <c r="H23" s="32" t="n">
        <f aca="false" ca="false" dt2D="false" dtr="false" t="normal">SUM(H24:H27)</f>
        <v>266</v>
      </c>
      <c r="I23" s="32" t="n">
        <f aca="false" ca="false" dt2D="false" dtr="false" t="normal">SUM(I24:I27)</f>
        <v>233</v>
      </c>
      <c r="J23" s="22" t="n"/>
    </row>
    <row customHeight="true" hidden="false" ht="190.899993896484" outlineLevel="0" r="24">
      <c r="A24" s="33" t="s">
        <v>69</v>
      </c>
      <c r="B24" s="34" t="s">
        <v>70</v>
      </c>
      <c r="C24" s="33" t="s">
        <v>71</v>
      </c>
      <c r="D24" s="33" t="s">
        <v>72</v>
      </c>
      <c r="E24" s="33" t="s">
        <v>23</v>
      </c>
      <c r="F24" s="33" t="s">
        <v>73</v>
      </c>
      <c r="G24" s="33" t="n">
        <v>140</v>
      </c>
      <c r="H24" s="35" t="n">
        <v>55</v>
      </c>
      <c r="I24" s="27" t="n">
        <v>58.3</v>
      </c>
      <c r="J24" s="22" t="n"/>
    </row>
    <row customHeight="true" hidden="false" ht="202.149993896484" outlineLevel="0" r="25">
      <c r="A25" s="33" t="s">
        <v>74</v>
      </c>
      <c r="B25" s="34" t="s">
        <v>70</v>
      </c>
      <c r="C25" s="33" t="s">
        <v>75</v>
      </c>
      <c r="D25" s="33" t="s">
        <v>72</v>
      </c>
      <c r="E25" s="33" t="s">
        <v>23</v>
      </c>
      <c r="F25" s="33" t="s">
        <v>73</v>
      </c>
      <c r="G25" s="33" t="n">
        <v>140</v>
      </c>
      <c r="H25" s="35" t="n">
        <v>200</v>
      </c>
      <c r="I25" s="27" t="n">
        <v>200</v>
      </c>
      <c r="J25" s="22" t="n"/>
    </row>
    <row customHeight="true" hidden="false" ht="197.449996948242" outlineLevel="0" r="26">
      <c r="A26" s="33" t="s">
        <v>76</v>
      </c>
      <c r="B26" s="34" t="s">
        <v>70</v>
      </c>
      <c r="C26" s="33" t="s">
        <v>77</v>
      </c>
      <c r="D26" s="33" t="s">
        <v>72</v>
      </c>
      <c r="E26" s="33" t="s">
        <v>23</v>
      </c>
      <c r="F26" s="33" t="s">
        <v>73</v>
      </c>
      <c r="G26" s="33" t="n">
        <v>140</v>
      </c>
      <c r="H26" s="35" t="n">
        <v>1</v>
      </c>
      <c r="I26" s="27" t="n">
        <v>-31.3</v>
      </c>
      <c r="J26" s="22" t="n"/>
    </row>
    <row customHeight="true" hidden="false" ht="198" outlineLevel="0" r="27">
      <c r="A27" s="33" t="s">
        <v>78</v>
      </c>
      <c r="B27" s="34" t="s">
        <v>70</v>
      </c>
      <c r="C27" s="33" t="s">
        <v>79</v>
      </c>
      <c r="D27" s="33" t="s">
        <v>72</v>
      </c>
      <c r="E27" s="33" t="s">
        <v>23</v>
      </c>
      <c r="F27" s="33" t="s">
        <v>73</v>
      </c>
      <c r="G27" s="33" t="n">
        <v>140</v>
      </c>
      <c r="H27" s="35" t="n">
        <v>10</v>
      </c>
      <c r="I27" s="37" t="n">
        <v>6</v>
      </c>
      <c r="J27" s="22" t="n"/>
    </row>
    <row customHeight="true" hidden="false" ht="21.6000003814697" outlineLevel="0" r="28">
      <c r="A28" s="23" t="s">
        <v>80</v>
      </c>
      <c r="B28" s="24" t="s">
        <v>81</v>
      </c>
      <c r="C28" s="23" t="s">
        <v>13</v>
      </c>
      <c r="D28" s="23" t="s">
        <v>82</v>
      </c>
      <c r="E28" s="23" t="s">
        <v>15</v>
      </c>
      <c r="F28" s="23" t="s">
        <v>16</v>
      </c>
      <c r="G28" s="23" t="s">
        <v>13</v>
      </c>
      <c r="H28" s="25" t="n">
        <f aca="false" ca="false" dt2D="false" dtr="false" t="normal">H29</f>
        <v>53495.9</v>
      </c>
      <c r="I28" s="25" t="n">
        <f aca="false" ca="false" dt2D="false" dtr="false" t="normal">I29</f>
        <v>52150.50000000001</v>
      </c>
      <c r="J28" s="22" t="n"/>
    </row>
    <row customFormat="true" customHeight="true" hidden="false" ht="38.4500007629395" outlineLevel="0" r="29" s="0">
      <c r="A29" s="30" t="s">
        <v>83</v>
      </c>
      <c r="B29" s="31" t="s">
        <v>84</v>
      </c>
      <c r="C29" s="30" t="s">
        <v>13</v>
      </c>
      <c r="D29" s="30" t="s">
        <v>85</v>
      </c>
      <c r="E29" s="30" t="s">
        <v>15</v>
      </c>
      <c r="F29" s="30" t="s">
        <v>16</v>
      </c>
      <c r="G29" s="30" t="s">
        <v>13</v>
      </c>
      <c r="H29" s="38" t="n">
        <f aca="false" ca="false" dt2D="false" dtr="false" t="normal">H30+H33+H35</f>
        <v>53495.9</v>
      </c>
      <c r="I29" s="38" t="n">
        <f aca="false" ca="false" dt2D="false" dtr="false" t="normal">I30+I33+I35</f>
        <v>52150.50000000001</v>
      </c>
      <c r="J29" s="22" t="n"/>
    </row>
    <row customFormat="true" customHeight="true" hidden="false" ht="38.4500007629395" outlineLevel="0" r="30" s="0">
      <c r="A30" s="30" t="s">
        <v>86</v>
      </c>
      <c r="B30" s="31" t="s">
        <v>87</v>
      </c>
      <c r="C30" s="30" t="s">
        <v>13</v>
      </c>
      <c r="D30" s="30" t="s">
        <v>88</v>
      </c>
      <c r="E30" s="30" t="s">
        <v>15</v>
      </c>
      <c r="F30" s="30" t="s">
        <v>16</v>
      </c>
      <c r="G30" s="30" t="s">
        <v>89</v>
      </c>
      <c r="H30" s="38" t="n">
        <f aca="false" ca="false" dt2D="false" dtr="false" t="normal">H31+H32</f>
        <v>16737.3</v>
      </c>
      <c r="I30" s="38" t="n">
        <f aca="false" ca="false" dt2D="false" dtr="false" t="normal">I31+I32</f>
        <v>16678.7</v>
      </c>
      <c r="J30" s="22" t="n"/>
    </row>
    <row customHeight="true" hidden="false" ht="69.5999984741211" outlineLevel="0" r="31">
      <c r="A31" s="33" t="s">
        <v>90</v>
      </c>
      <c r="B31" s="34" t="s">
        <v>91</v>
      </c>
      <c r="C31" s="33" t="s">
        <v>46</v>
      </c>
      <c r="D31" s="33" t="s">
        <v>92</v>
      </c>
      <c r="E31" s="33" t="s">
        <v>36</v>
      </c>
      <c r="F31" s="33" t="s">
        <v>16</v>
      </c>
      <c r="G31" s="33" t="s">
        <v>89</v>
      </c>
      <c r="H31" s="35" t="n">
        <f aca="false" ca="false" dt2D="false" dtr="false" t="normal">16678.7</f>
        <v>16678.7</v>
      </c>
      <c r="I31" s="37" t="n">
        <v>16678.7</v>
      </c>
      <c r="J31" s="22" t="n"/>
    </row>
    <row customHeight="true" hidden="false" ht="69.5999984741211" outlineLevel="0" r="32">
      <c r="A32" s="33" t="s">
        <v>93</v>
      </c>
      <c r="B32" s="34" t="s">
        <v>94</v>
      </c>
      <c r="C32" s="33" t="s">
        <v>46</v>
      </c>
      <c r="D32" s="33" t="s">
        <v>95</v>
      </c>
      <c r="E32" s="33" t="s">
        <v>36</v>
      </c>
      <c r="F32" s="33" t="s">
        <v>16</v>
      </c>
      <c r="G32" s="33" t="s">
        <v>89</v>
      </c>
      <c r="H32" s="35" t="n">
        <v>58.6</v>
      </c>
      <c r="I32" s="37" t="n">
        <v>0</v>
      </c>
      <c r="J32" s="22" t="n"/>
    </row>
    <row customFormat="true" customHeight="true" hidden="false" ht="38.4500007629395" outlineLevel="0" r="33" s="0">
      <c r="A33" s="30" t="s">
        <v>96</v>
      </c>
      <c r="B33" s="31" t="s">
        <v>97</v>
      </c>
      <c r="C33" s="30" t="s">
        <v>13</v>
      </c>
      <c r="D33" s="30" t="s">
        <v>98</v>
      </c>
      <c r="E33" s="30" t="s">
        <v>15</v>
      </c>
      <c r="F33" s="30" t="s">
        <v>16</v>
      </c>
      <c r="G33" s="30" t="s">
        <v>89</v>
      </c>
      <c r="H33" s="38" t="n">
        <f aca="false" ca="false" dt2D="false" dtr="false" t="normal">H34</f>
        <v>28303.2</v>
      </c>
      <c r="I33" s="38" t="n">
        <f aca="false" ca="false" dt2D="false" dtr="false" t="normal">I34</f>
        <v>27213.4</v>
      </c>
      <c r="J33" s="22" t="n"/>
    </row>
    <row customFormat="true" customHeight="true" hidden="false" ht="43.1500015258789" outlineLevel="0" r="34" s="0">
      <c r="A34" s="33" t="s">
        <v>99</v>
      </c>
      <c r="B34" s="34" t="s">
        <v>100</v>
      </c>
      <c r="C34" s="33" t="s">
        <v>46</v>
      </c>
      <c r="D34" s="33" t="s">
        <v>98</v>
      </c>
      <c r="E34" s="33" t="s">
        <v>36</v>
      </c>
      <c r="F34" s="33" t="s">
        <v>16</v>
      </c>
      <c r="G34" s="33" t="s">
        <v>89</v>
      </c>
      <c r="H34" s="35" t="n">
        <v>28303.2</v>
      </c>
      <c r="I34" s="37" t="n">
        <v>27213.4</v>
      </c>
      <c r="J34" s="22" t="n"/>
    </row>
    <row customFormat="true" customHeight="true" hidden="false" ht="41.4500007629395" outlineLevel="0" r="35" s="0">
      <c r="A35" s="30" t="s">
        <v>101</v>
      </c>
      <c r="B35" s="31" t="s">
        <v>102</v>
      </c>
      <c r="C35" s="30" t="s">
        <v>13</v>
      </c>
      <c r="D35" s="30" t="s">
        <v>103</v>
      </c>
      <c r="E35" s="30" t="s">
        <v>15</v>
      </c>
      <c r="F35" s="30" t="s">
        <v>16</v>
      </c>
      <c r="G35" s="30" t="s">
        <v>89</v>
      </c>
      <c r="H35" s="38" t="n">
        <f aca="false" ca="false" dt2D="false" dtr="false" t="normal">SUM(H36:H39)</f>
        <v>8455.4</v>
      </c>
      <c r="I35" s="38" t="n">
        <f aca="false" ca="false" dt2D="false" dtr="false" t="normal">SUM(I36:I39)</f>
        <v>8258.4</v>
      </c>
      <c r="J35" s="22" t="n"/>
    </row>
    <row customHeight="true" hidden="false" ht="90" outlineLevel="0" r="36">
      <c r="A36" s="33" t="s">
        <v>104</v>
      </c>
      <c r="B36" s="34" t="s">
        <v>105</v>
      </c>
      <c r="C36" s="33" t="s">
        <v>46</v>
      </c>
      <c r="D36" s="33" t="s">
        <v>106</v>
      </c>
      <c r="E36" s="33" t="s">
        <v>36</v>
      </c>
      <c r="F36" s="33" t="s">
        <v>37</v>
      </c>
      <c r="G36" s="33" t="s">
        <v>89</v>
      </c>
      <c r="H36" s="39" t="n">
        <v>1745.5</v>
      </c>
      <c r="I36" s="27" t="n">
        <v>1740.3</v>
      </c>
      <c r="J36" s="22" t="n"/>
    </row>
    <row customHeight="true" hidden="false" ht="133.899993896484" outlineLevel="0" r="37">
      <c r="A37" s="33" t="s">
        <v>107</v>
      </c>
      <c r="B37" s="34" t="s">
        <v>108</v>
      </c>
      <c r="C37" s="33" t="s">
        <v>46</v>
      </c>
      <c r="D37" s="33" t="s">
        <v>109</v>
      </c>
      <c r="E37" s="33" t="s">
        <v>36</v>
      </c>
      <c r="F37" s="33" t="s">
        <v>110</v>
      </c>
      <c r="G37" s="33" t="s">
        <v>89</v>
      </c>
      <c r="H37" s="39" t="n">
        <v>7.8</v>
      </c>
      <c r="I37" s="27" t="n">
        <v>7.8</v>
      </c>
      <c r="J37" s="22" t="n"/>
    </row>
    <row customHeight="true" hidden="false" ht="70.9000015258789" outlineLevel="0" r="38">
      <c r="A38" s="33" t="s">
        <v>111</v>
      </c>
      <c r="B38" s="34" t="s">
        <v>112</v>
      </c>
      <c r="C38" s="33" t="s">
        <v>46</v>
      </c>
      <c r="D38" s="33" t="s">
        <v>113</v>
      </c>
      <c r="E38" s="33" t="s">
        <v>36</v>
      </c>
      <c r="F38" s="33" t="s">
        <v>37</v>
      </c>
      <c r="G38" s="33" t="s">
        <v>89</v>
      </c>
      <c r="H38" s="39" t="n">
        <v>3620.9</v>
      </c>
      <c r="I38" s="27" t="n">
        <v>3620.9</v>
      </c>
      <c r="J38" s="22" t="n"/>
    </row>
    <row customHeight="true" hidden="false" ht="73.9000015258789" outlineLevel="0" r="39">
      <c r="A39" s="33" t="s">
        <v>114</v>
      </c>
      <c r="B39" s="34" t="s">
        <v>115</v>
      </c>
      <c r="C39" s="33" t="s">
        <v>46</v>
      </c>
      <c r="D39" s="33" t="s">
        <v>113</v>
      </c>
      <c r="E39" s="33" t="s">
        <v>36</v>
      </c>
      <c r="F39" s="33" t="s">
        <v>110</v>
      </c>
      <c r="G39" s="33" t="s">
        <v>89</v>
      </c>
      <c r="H39" s="39" t="n">
        <v>3081.2</v>
      </c>
      <c r="I39" s="27" t="n">
        <v>2889.4</v>
      </c>
      <c r="J39" s="22" t="n"/>
    </row>
    <row customHeight="true" hidden="false" ht="21" outlineLevel="0" r="40">
      <c r="A40" s="40" t="n"/>
      <c r="B40" s="41" t="s">
        <v>116</v>
      </c>
      <c r="C40" s="42" t="n"/>
      <c r="D40" s="42" t="n"/>
      <c r="E40" s="42" t="n"/>
      <c r="F40" s="42" t="n"/>
      <c r="G40" s="42" t="n"/>
      <c r="H40" s="43" t="n">
        <f aca="false" ca="false" dt2D="false" dtr="false" t="normal">H7+H28</f>
        <v>67963</v>
      </c>
      <c r="I40" s="43" t="n">
        <f aca="false" ca="false" dt2D="false" dtr="false" t="normal">I7+I28</f>
        <v>66284.5</v>
      </c>
      <c r="J40" s="22" t="n"/>
    </row>
    <row hidden="false" ht="15.75" outlineLevel="0" r="41">
      <c r="A41" s="44" t="n"/>
      <c r="B41" s="45" t="n"/>
      <c r="C41" s="46" t="n"/>
      <c r="D41" s="46" t="n"/>
      <c r="E41" s="46" t="n"/>
      <c r="F41" s="46" t="n"/>
      <c r="G41" s="46" t="n"/>
      <c r="H41" s="47" t="n"/>
      <c r="I41" s="14" t="n"/>
      <c r="J41" s="22" t="n"/>
    </row>
  </sheetData>
  <mergeCells count="5">
    <mergeCell ref="A1:I1"/>
    <mergeCell ref="A2:I2"/>
    <mergeCell ref="A3:I3"/>
    <mergeCell ref="B4:H4"/>
    <mergeCell ref="A5:I5"/>
  </mergeCells>
  <pageMargins bottom="0.354166656732559" footer="0.511805534362793" header="0.31527778506279" left="0.787500023841858" right="0.31527778506279" top="0.581944465637207"/>
  <pageSetup fitToHeight="0" fitToWidth="1" orientation="portrait" paperHeight="297mm" paperSize="9" paperWidth="210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L101"/>
  <sheetViews>
    <sheetView showZeros="true" workbookViewId="0"/>
  </sheetViews>
  <sheetFormatPr baseColWidth="8" customHeight="false" defaultColWidth="9.86719676581327" defaultRowHeight="15.75" zeroHeight="false"/>
  <cols>
    <col customWidth="true" hidden="false" max="1" min="1" outlineLevel="0" style="48" width="14.0453510849558"/>
    <col customWidth="true" hidden="false" max="2" min="2" outlineLevel="0" style="49" width="57.1105570354777"/>
    <col customWidth="true" hidden="false" max="3" min="3" outlineLevel="0" style="48" width="10.4907967676403"/>
    <col customWidth="true" hidden="false" max="4" min="4" outlineLevel="0" style="48" width="12.035785414052"/>
    <col customWidth="true" hidden="false" max="5" min="5" outlineLevel="0" style="48" width="21.3057172925223"/>
    <col customWidth="true" hidden="false" max="6" min="6" outlineLevel="0" style="48" width="12.6624243171649"/>
    <col customWidth="true" hidden="false" max="7" min="7" outlineLevel="0" style="48" width="13.5807747371284"/>
    <col customWidth="true" hidden="false" max="8" min="8" outlineLevel="0" style="48" width="14.0453510849558"/>
  </cols>
  <sheetData>
    <row customHeight="true" hidden="false" ht="25.1499996185303" outlineLevel="0" r="1">
      <c r="A1" s="15" t="s">
        <v>117</v>
      </c>
      <c r="B1" s="16" t="s"/>
      <c r="C1" s="16" t="s"/>
      <c r="D1" s="16" t="s"/>
      <c r="E1" s="16" t="s"/>
      <c r="F1" s="16" t="s"/>
      <c r="G1" s="16" t="s"/>
      <c r="H1" s="17" t="s"/>
    </row>
    <row customHeight="true" hidden="false" ht="37.9000015258789" outlineLevel="0" r="2">
      <c r="A2" s="50" t="n"/>
      <c r="B2" s="51" t="s">
        <v>118</v>
      </c>
      <c r="C2" s="51" t="s">
        <v>119</v>
      </c>
      <c r="D2" s="23" t="s">
        <v>120</v>
      </c>
      <c r="E2" s="23" t="s">
        <v>121</v>
      </c>
      <c r="F2" s="51" t="s">
        <v>122</v>
      </c>
      <c r="G2" s="25" t="s">
        <v>123</v>
      </c>
      <c r="H2" s="25" t="s">
        <v>11</v>
      </c>
    </row>
    <row customHeight="true" hidden="false" ht="40.1500015258789" outlineLevel="0" r="3">
      <c r="A3" s="52" t="n"/>
      <c r="B3" s="53" t="s">
        <v>124</v>
      </c>
      <c r="C3" s="19" t="n">
        <v>904</v>
      </c>
      <c r="D3" s="20" t="n"/>
      <c r="E3" s="20" t="n"/>
      <c r="F3" s="19" t="n"/>
      <c r="G3" s="21" t="n">
        <f aca="false" ca="false" dt2D="false" dtr="false" t="normal">G18+G28+G31+G39+G50+G54+G71+G84+G93+G97+G78</f>
        <v>63907.299999999996</v>
      </c>
      <c r="H3" s="21" t="n">
        <f aca="false" ca="false" dt2D="false" dtr="false" t="normal">H18+H28+H31+H39+H50+H54+H71+H84+H93+H97+H78</f>
        <v>62002.920999999995</v>
      </c>
    </row>
    <row customHeight="true" hidden="false" ht="36.5999984741211" outlineLevel="0" r="4">
      <c r="A4" s="52" t="n"/>
      <c r="B4" s="53" t="s">
        <v>125</v>
      </c>
      <c r="C4" s="19" t="n">
        <v>991</v>
      </c>
      <c r="D4" s="20" t="n"/>
      <c r="E4" s="20" t="n"/>
      <c r="F4" s="19" t="n"/>
      <c r="G4" s="21" t="n">
        <f aca="false" ca="false" dt2D="false" dtr="false" t="normal">G6+G9</f>
        <v>5650.199999999999</v>
      </c>
      <c r="H4" s="21" t="n">
        <f aca="false" ca="false" dt2D="false" dtr="false" t="normal">H6+H9</f>
        <v>5596.843</v>
      </c>
    </row>
    <row customHeight="true" hidden="false" ht="17.6499996185303" outlineLevel="0" r="5">
      <c r="A5" s="23" t="n">
        <v>1</v>
      </c>
      <c r="B5" s="24" t="s">
        <v>126</v>
      </c>
      <c r="C5" s="51" t="n"/>
      <c r="D5" s="23" t="s">
        <v>37</v>
      </c>
      <c r="E5" s="23" t="n"/>
      <c r="F5" s="51" t="n"/>
      <c r="G5" s="25" t="n">
        <f aca="false" ca="false" dt2D="false" dtr="false" t="normal">G6+G9+G18+G28+G31</f>
        <v>21975.5</v>
      </c>
      <c r="H5" s="25" t="n">
        <f aca="false" ca="false" dt2D="false" dtr="false" t="normal">H6+H9+H18+H28+H31</f>
        <v>21767.971</v>
      </c>
    </row>
    <row customHeight="true" hidden="false" ht="46.9000015258789" outlineLevel="0" r="6">
      <c r="A6" s="20" t="s">
        <v>20</v>
      </c>
      <c r="B6" s="53" t="s">
        <v>127</v>
      </c>
      <c r="C6" s="19" t="n">
        <v>991</v>
      </c>
      <c r="D6" s="20" t="s">
        <v>128</v>
      </c>
      <c r="E6" s="20" t="n"/>
      <c r="F6" s="19" t="n"/>
      <c r="G6" s="21" t="n">
        <f aca="false" ca="false" dt2D="false" dtr="false" t="normal">G7</f>
        <v>1380.1</v>
      </c>
      <c r="H6" s="21" t="n">
        <f aca="false" ca="false" dt2D="false" dtr="false" t="normal">H7</f>
        <v>1378.343</v>
      </c>
    </row>
    <row customHeight="true" hidden="false" ht="24" outlineLevel="0" r="7">
      <c r="A7" s="20" t="s">
        <v>24</v>
      </c>
      <c r="B7" s="53" t="s">
        <v>129</v>
      </c>
      <c r="C7" s="19" t="n">
        <v>991</v>
      </c>
      <c r="D7" s="20" t="s">
        <v>128</v>
      </c>
      <c r="E7" s="20" t="s">
        <v>130</v>
      </c>
      <c r="F7" s="19" t="n"/>
      <c r="G7" s="21" t="n">
        <f aca="false" ca="false" dt2D="false" dtr="false" t="normal">G8</f>
        <v>1380.1</v>
      </c>
      <c r="H7" s="21" t="n">
        <f aca="false" ca="false" dt2D="false" dtr="false" t="normal">H8</f>
        <v>1378.343</v>
      </c>
    </row>
    <row customHeight="true" hidden="false" ht="85.1500015258789" outlineLevel="0" r="8">
      <c r="A8" s="18" t="s">
        <v>131</v>
      </c>
      <c r="B8" s="26" t="s">
        <v>132</v>
      </c>
      <c r="C8" s="54" t="n">
        <v>991</v>
      </c>
      <c r="D8" s="18" t="s">
        <v>128</v>
      </c>
      <c r="E8" s="18" t="s">
        <v>130</v>
      </c>
      <c r="F8" s="54" t="n">
        <v>100</v>
      </c>
      <c r="G8" s="27" t="n">
        <v>1380.1</v>
      </c>
      <c r="H8" s="37" t="n">
        <v>1378.343</v>
      </c>
    </row>
    <row customHeight="true" hidden="false" ht="68.4499969482422" outlineLevel="0" r="9">
      <c r="A9" s="20" t="s">
        <v>133</v>
      </c>
      <c r="B9" s="53" t="s">
        <v>134</v>
      </c>
      <c r="C9" s="19" t="n">
        <v>991</v>
      </c>
      <c r="D9" s="20" t="s">
        <v>135</v>
      </c>
      <c r="E9" s="20" t="n"/>
      <c r="F9" s="19" t="n"/>
      <c r="G9" s="21" t="n">
        <f aca="false" ca="false" dt2D="false" dtr="false" t="normal">G10+G14+G16</f>
        <v>4270.099999999999</v>
      </c>
      <c r="H9" s="21" t="n">
        <f aca="false" ca="false" dt2D="false" dtr="false" t="normal">H10+H14+H16</f>
        <v>4218.5</v>
      </c>
    </row>
    <row customHeight="true" hidden="false" ht="34.1500015258789" outlineLevel="0" r="10">
      <c r="A10" s="20" t="s">
        <v>136</v>
      </c>
      <c r="B10" s="53" t="s">
        <v>137</v>
      </c>
      <c r="C10" s="19" t="n">
        <v>991</v>
      </c>
      <c r="D10" s="20" t="s">
        <v>135</v>
      </c>
      <c r="E10" s="20" t="s">
        <v>138</v>
      </c>
      <c r="F10" s="19" t="n"/>
      <c r="G10" s="21" t="n">
        <f aca="false" ca="false" dt2D="false" dtr="false" t="normal">G11+G12+G13</f>
        <v>4033.3999999999996</v>
      </c>
      <c r="H10" s="21" t="n">
        <f aca="false" ca="false" dt2D="false" dtr="false" t="normal">H11+H12+H13</f>
        <v>3981.9</v>
      </c>
    </row>
    <row customHeight="true" hidden="false" ht="82.1500015258789" outlineLevel="0" r="11">
      <c r="A11" s="18" t="s">
        <v>139</v>
      </c>
      <c r="B11" s="26" t="s">
        <v>132</v>
      </c>
      <c r="C11" s="54" t="n">
        <v>991</v>
      </c>
      <c r="D11" s="18" t="s">
        <v>135</v>
      </c>
      <c r="E11" s="18" t="s">
        <v>140</v>
      </c>
      <c r="F11" s="54" t="n">
        <v>100</v>
      </c>
      <c r="G11" s="27" t="n">
        <v>2931.7</v>
      </c>
      <c r="H11" s="37" t="n">
        <v>2928.1</v>
      </c>
    </row>
    <row customHeight="true" hidden="false" ht="36" outlineLevel="0" r="12">
      <c r="A12" s="18" t="s">
        <v>141</v>
      </c>
      <c r="B12" s="26" t="s">
        <v>142</v>
      </c>
      <c r="C12" s="54" t="n">
        <v>991</v>
      </c>
      <c r="D12" s="18" t="s">
        <v>135</v>
      </c>
      <c r="E12" s="18" t="s">
        <v>138</v>
      </c>
      <c r="F12" s="54" t="n">
        <v>200</v>
      </c>
      <c r="G12" s="27" t="n">
        <v>1099.7</v>
      </c>
      <c r="H12" s="37" t="n">
        <v>1053.7</v>
      </c>
    </row>
    <row hidden="false" ht="16.5" outlineLevel="0" r="13">
      <c r="A13" s="18" t="s">
        <v>143</v>
      </c>
      <c r="B13" s="26" t="s">
        <v>144</v>
      </c>
      <c r="C13" s="54" t="n">
        <v>991</v>
      </c>
      <c r="D13" s="18" t="s">
        <v>135</v>
      </c>
      <c r="E13" s="18" t="s">
        <v>138</v>
      </c>
      <c r="F13" s="54" t="n">
        <v>800</v>
      </c>
      <c r="G13" s="27" t="n">
        <v>2</v>
      </c>
      <c r="H13" s="37" t="n">
        <v>0.1</v>
      </c>
    </row>
    <row customHeight="true" hidden="false" ht="38.4500007629395" outlineLevel="0" r="14">
      <c r="A14" s="20" t="s">
        <v>145</v>
      </c>
      <c r="B14" s="53" t="s">
        <v>146</v>
      </c>
      <c r="C14" s="19" t="n">
        <v>991</v>
      </c>
      <c r="D14" s="20" t="s">
        <v>135</v>
      </c>
      <c r="E14" s="20" t="s">
        <v>147</v>
      </c>
      <c r="F14" s="19" t="n"/>
      <c r="G14" s="21" t="n">
        <f aca="false" ca="false" dt2D="false" dtr="false" t="normal">G15</f>
        <v>140.7</v>
      </c>
      <c r="H14" s="21" t="n">
        <f aca="false" ca="false" dt2D="false" dtr="false" t="normal">H15</f>
        <v>140.6</v>
      </c>
    </row>
    <row customHeight="true" hidden="false" ht="88.9000015258789" outlineLevel="0" r="15">
      <c r="A15" s="18" t="s">
        <v>148</v>
      </c>
      <c r="B15" s="26" t="s">
        <v>132</v>
      </c>
      <c r="C15" s="54" t="n">
        <v>991</v>
      </c>
      <c r="D15" s="18" t="s">
        <v>135</v>
      </c>
      <c r="E15" s="18" t="s">
        <v>149</v>
      </c>
      <c r="F15" s="54" t="n">
        <v>100</v>
      </c>
      <c r="G15" s="27" t="n">
        <v>140.7</v>
      </c>
      <c r="H15" s="37" t="n">
        <v>140.6</v>
      </c>
    </row>
    <row customHeight="true" hidden="false" ht="67.9000015258789" outlineLevel="0" r="16">
      <c r="A16" s="20" t="s">
        <v>150</v>
      </c>
      <c r="B16" s="53" t="s">
        <v>151</v>
      </c>
      <c r="C16" s="19" t="n">
        <v>991</v>
      </c>
      <c r="D16" s="20" t="s">
        <v>135</v>
      </c>
      <c r="E16" s="20" t="s">
        <v>152</v>
      </c>
      <c r="F16" s="54" t="n"/>
      <c r="G16" s="21" t="n">
        <f aca="false" ca="false" dt2D="false" dtr="false" t="normal">G17</f>
        <v>96</v>
      </c>
      <c r="H16" s="21" t="n">
        <f aca="false" ca="false" dt2D="false" dtr="false" t="normal">H17</f>
        <v>96</v>
      </c>
    </row>
    <row customHeight="true" hidden="false" ht="19.1499996185303" outlineLevel="0" r="17">
      <c r="A17" s="18" t="s">
        <v>153</v>
      </c>
      <c r="B17" s="26" t="s">
        <v>144</v>
      </c>
      <c r="C17" s="54" t="n">
        <v>991</v>
      </c>
      <c r="D17" s="18" t="s">
        <v>135</v>
      </c>
      <c r="E17" s="18" t="s">
        <v>152</v>
      </c>
      <c r="F17" s="54" t="n">
        <v>800</v>
      </c>
      <c r="G17" s="27" t="n">
        <v>96</v>
      </c>
      <c r="H17" s="37" t="n">
        <v>96</v>
      </c>
    </row>
    <row customHeight="true" hidden="false" ht="66.5999984741211" outlineLevel="0" r="18">
      <c r="A18" s="20" t="s">
        <v>154</v>
      </c>
      <c r="B18" s="53" t="s">
        <v>155</v>
      </c>
      <c r="C18" s="19" t="n">
        <v>904</v>
      </c>
      <c r="D18" s="20" t="s">
        <v>156</v>
      </c>
      <c r="E18" s="20" t="n"/>
      <c r="F18" s="19" t="n"/>
      <c r="G18" s="55" t="n">
        <f aca="false" ca="false" dt2D="false" dtr="false" t="normal">G19+G21+G25</f>
        <v>10320.5</v>
      </c>
      <c r="H18" s="55" t="n">
        <f aca="false" ca="false" dt2D="false" dtr="false" t="normal">H19+H21+H25</f>
        <v>10267.928</v>
      </c>
    </row>
    <row customHeight="true" hidden="false" ht="51.5999984741211" outlineLevel="0" r="19">
      <c r="A19" s="20" t="s">
        <v>157</v>
      </c>
      <c r="B19" s="53" t="s">
        <v>158</v>
      </c>
      <c r="C19" s="19" t="n">
        <v>904</v>
      </c>
      <c r="D19" s="20" t="s">
        <v>156</v>
      </c>
      <c r="E19" s="20" t="s">
        <v>159</v>
      </c>
      <c r="F19" s="19" t="n"/>
      <c r="G19" s="55" t="n">
        <f aca="false" ca="false" dt2D="false" dtr="false" t="normal">G20</f>
        <v>1380.1</v>
      </c>
      <c r="H19" s="55" t="n">
        <f aca="false" ca="false" dt2D="false" dtr="false" t="normal">H20</f>
        <v>1379.1</v>
      </c>
    </row>
    <row customHeight="true" hidden="false" ht="81.5999984741211" outlineLevel="0" r="20">
      <c r="A20" s="18" t="s">
        <v>160</v>
      </c>
      <c r="B20" s="26" t="s">
        <v>132</v>
      </c>
      <c r="C20" s="54" t="n">
        <v>904</v>
      </c>
      <c r="D20" s="18" t="s">
        <v>156</v>
      </c>
      <c r="E20" s="18" t="s">
        <v>159</v>
      </c>
      <c r="F20" s="54" t="n">
        <v>100</v>
      </c>
      <c r="G20" s="56" t="n">
        <v>1380.1</v>
      </c>
      <c r="H20" s="37" t="n">
        <v>1379.1</v>
      </c>
    </row>
    <row customHeight="true" hidden="false" ht="50.4500007629395" outlineLevel="0" r="21">
      <c r="A21" s="20" t="s">
        <v>161</v>
      </c>
      <c r="B21" s="53" t="s">
        <v>162</v>
      </c>
      <c r="C21" s="19" t="n">
        <v>904</v>
      </c>
      <c r="D21" s="20" t="s">
        <v>156</v>
      </c>
      <c r="E21" s="20" t="s">
        <v>163</v>
      </c>
      <c r="F21" s="57" t="n"/>
      <c r="G21" s="55" t="n">
        <f aca="false" ca="false" dt2D="false" dtr="false" t="normal">G22+G23+G24</f>
        <v>7194.9</v>
      </c>
      <c r="H21" s="55" t="n">
        <f aca="false" ca="false" dt2D="false" dtr="false" t="normal">H22+H23+H24</f>
        <v>7148.528</v>
      </c>
    </row>
    <row customHeight="true" hidden="false" ht="82.1500015258789" outlineLevel="0" r="22">
      <c r="A22" s="18" t="s">
        <v>164</v>
      </c>
      <c r="B22" s="26" t="s">
        <v>132</v>
      </c>
      <c r="C22" s="54" t="n">
        <v>904</v>
      </c>
      <c r="D22" s="18" t="s">
        <v>156</v>
      </c>
      <c r="E22" s="18" t="s">
        <v>163</v>
      </c>
      <c r="F22" s="54" t="n">
        <v>100</v>
      </c>
      <c r="G22" s="56" t="n">
        <v>5255</v>
      </c>
      <c r="H22" s="37" t="n">
        <v>5248.171</v>
      </c>
    </row>
    <row customHeight="true" hidden="false" ht="35.4500007629395" outlineLevel="0" r="23">
      <c r="A23" s="18" t="s">
        <v>165</v>
      </c>
      <c r="B23" s="26" t="s">
        <v>142</v>
      </c>
      <c r="C23" s="54" t="n">
        <v>904</v>
      </c>
      <c r="D23" s="18" t="s">
        <v>156</v>
      </c>
      <c r="E23" s="18" t="s">
        <v>163</v>
      </c>
      <c r="F23" s="54" t="n">
        <v>200</v>
      </c>
      <c r="G23" s="56" t="n">
        <v>1937.9</v>
      </c>
      <c r="H23" s="37" t="n">
        <v>1899.178</v>
      </c>
    </row>
    <row customHeight="true" hidden="false" ht="22.8999996185303" outlineLevel="0" r="24">
      <c r="A24" s="18" t="s">
        <v>166</v>
      </c>
      <c r="B24" s="26" t="s">
        <v>144</v>
      </c>
      <c r="C24" s="54" t="n">
        <v>904</v>
      </c>
      <c r="D24" s="18" t="s">
        <v>156</v>
      </c>
      <c r="E24" s="18" t="s">
        <v>163</v>
      </c>
      <c r="F24" s="54" t="n">
        <v>800</v>
      </c>
      <c r="G24" s="27" t="n">
        <v>2</v>
      </c>
      <c r="H24" s="37" t="n">
        <v>1.179</v>
      </c>
    </row>
    <row customHeight="true" hidden="false" ht="68.4499969482422" outlineLevel="0" r="25">
      <c r="A25" s="20" t="s">
        <v>167</v>
      </c>
      <c r="B25" s="53" t="s">
        <v>168</v>
      </c>
      <c r="C25" s="19" t="n">
        <v>904</v>
      </c>
      <c r="D25" s="20" t="s">
        <v>156</v>
      </c>
      <c r="E25" s="20" t="s">
        <v>169</v>
      </c>
      <c r="F25" s="19" t="n"/>
      <c r="G25" s="21" t="n">
        <f aca="false" ca="false" dt2D="false" dtr="false" t="normal">G26+G27</f>
        <v>1745.5</v>
      </c>
      <c r="H25" s="21" t="n">
        <f aca="false" ca="false" dt2D="false" dtr="false" t="normal">H26+H27</f>
        <v>1740.3000000000002</v>
      </c>
    </row>
    <row customHeight="true" hidden="false" ht="81" outlineLevel="0" r="26">
      <c r="A26" s="18" t="s">
        <v>170</v>
      </c>
      <c r="B26" s="26" t="s">
        <v>132</v>
      </c>
      <c r="C26" s="54" t="n">
        <v>904</v>
      </c>
      <c r="D26" s="18" t="s">
        <v>156</v>
      </c>
      <c r="E26" s="18" t="s">
        <v>169</v>
      </c>
      <c r="F26" s="54" t="n">
        <v>100</v>
      </c>
      <c r="G26" s="27" t="n">
        <v>1604.1</v>
      </c>
      <c r="H26" s="37" t="n">
        <v>1598.9</v>
      </c>
    </row>
    <row customHeight="true" hidden="false" ht="36.5999984741211" outlineLevel="0" r="27">
      <c r="A27" s="18" t="s">
        <v>171</v>
      </c>
      <c r="B27" s="26" t="s">
        <v>142</v>
      </c>
      <c r="C27" s="54" t="n">
        <v>904</v>
      </c>
      <c r="D27" s="18" t="s">
        <v>156</v>
      </c>
      <c r="E27" s="18" t="s">
        <v>169</v>
      </c>
      <c r="F27" s="54" t="n">
        <v>200</v>
      </c>
      <c r="G27" s="27" t="n">
        <v>141.4</v>
      </c>
      <c r="H27" s="37" t="n">
        <v>141.4</v>
      </c>
    </row>
    <row hidden="false" ht="16.5" outlineLevel="0" r="28">
      <c r="A28" s="20" t="s">
        <v>172</v>
      </c>
      <c r="B28" s="53" t="s">
        <v>173</v>
      </c>
      <c r="C28" s="19" t="n">
        <v>904</v>
      </c>
      <c r="D28" s="20" t="s">
        <v>174</v>
      </c>
      <c r="E28" s="20" t="n"/>
      <c r="F28" s="19" t="n"/>
      <c r="G28" s="21" t="n">
        <f aca="false" ca="false" dt2D="false" dtr="false" t="normal">G29</f>
        <v>50</v>
      </c>
      <c r="H28" s="21" t="n">
        <f aca="false" ca="false" dt2D="false" dtr="false" t="normal">H29</f>
        <v>0</v>
      </c>
    </row>
    <row hidden="false" ht="16.5" outlineLevel="0" r="29">
      <c r="A29" s="20" t="s">
        <v>175</v>
      </c>
      <c r="B29" s="53" t="s">
        <v>176</v>
      </c>
      <c r="C29" s="19" t="n">
        <v>904</v>
      </c>
      <c r="D29" s="20" t="s">
        <v>174</v>
      </c>
      <c r="E29" s="20" t="s">
        <v>177</v>
      </c>
      <c r="F29" s="19" t="n"/>
      <c r="G29" s="21" t="n">
        <f aca="false" ca="false" dt2D="false" dtr="false" t="normal">G30</f>
        <v>50</v>
      </c>
      <c r="H29" s="21" t="n">
        <f aca="false" ca="false" dt2D="false" dtr="false" t="normal">H30</f>
        <v>0</v>
      </c>
    </row>
    <row hidden="false" ht="16.5" outlineLevel="0" r="30">
      <c r="A30" s="18" t="s">
        <v>178</v>
      </c>
      <c r="B30" s="26" t="s">
        <v>144</v>
      </c>
      <c r="C30" s="54" t="n">
        <v>904</v>
      </c>
      <c r="D30" s="18" t="s">
        <v>174</v>
      </c>
      <c r="E30" s="18" t="s">
        <v>177</v>
      </c>
      <c r="F30" s="54" t="n">
        <v>800</v>
      </c>
      <c r="G30" s="27" t="n">
        <v>50</v>
      </c>
      <c r="H30" s="37" t="n">
        <v>0</v>
      </c>
    </row>
    <row customHeight="true" hidden="false" ht="18.6000003814697" outlineLevel="0" r="31">
      <c r="A31" s="20" t="s">
        <v>179</v>
      </c>
      <c r="B31" s="53" t="s">
        <v>180</v>
      </c>
      <c r="C31" s="19" t="n">
        <v>904</v>
      </c>
      <c r="D31" s="20" t="s">
        <v>181</v>
      </c>
      <c r="E31" s="20" t="n"/>
      <c r="F31" s="19" t="n"/>
      <c r="G31" s="21" t="n">
        <f aca="false" ca="false" dt2D="false" dtr="false" t="normal">G32+G34+G36</f>
        <v>5954.8</v>
      </c>
      <c r="H31" s="21" t="n">
        <f aca="false" ca="false" dt2D="false" dtr="false" t="normal">H32+H34+H36</f>
        <v>5903.2</v>
      </c>
    </row>
    <row customHeight="true" hidden="false" ht="52.1500015258789" outlineLevel="0" r="32">
      <c r="A32" s="20" t="s">
        <v>182</v>
      </c>
      <c r="B32" s="53" t="s">
        <v>183</v>
      </c>
      <c r="C32" s="19" t="n">
        <v>904</v>
      </c>
      <c r="D32" s="20" t="s">
        <v>181</v>
      </c>
      <c r="E32" s="20" t="s">
        <v>184</v>
      </c>
      <c r="F32" s="19" t="n"/>
      <c r="G32" s="21" t="n">
        <f aca="false" ca="false" dt2D="false" dtr="false" t="normal">G33</f>
        <v>40</v>
      </c>
      <c r="H32" s="21" t="n">
        <f aca="false" ca="false" dt2D="false" dtr="false" t="normal">H33</f>
        <v>0</v>
      </c>
    </row>
    <row customHeight="true" hidden="false" ht="39" outlineLevel="0" r="33">
      <c r="A33" s="18" t="s">
        <v>185</v>
      </c>
      <c r="B33" s="26" t="s">
        <v>186</v>
      </c>
      <c r="C33" s="19" t="n">
        <v>904</v>
      </c>
      <c r="D33" s="20" t="s">
        <v>181</v>
      </c>
      <c r="E33" s="18" t="s">
        <v>184</v>
      </c>
      <c r="F33" s="54" t="n">
        <v>200</v>
      </c>
      <c r="G33" s="27" t="n">
        <v>40</v>
      </c>
      <c r="H33" s="37" t="n">
        <v>0</v>
      </c>
    </row>
    <row customHeight="true" hidden="false" ht="68.4499969482422" outlineLevel="0" r="34">
      <c r="A34" s="20" t="s">
        <v>187</v>
      </c>
      <c r="B34" s="53" t="s">
        <v>188</v>
      </c>
      <c r="C34" s="19" t="n">
        <v>904</v>
      </c>
      <c r="D34" s="20" t="s">
        <v>181</v>
      </c>
      <c r="E34" s="20" t="s">
        <v>189</v>
      </c>
      <c r="F34" s="19" t="n"/>
      <c r="G34" s="21" t="n">
        <f aca="false" ca="false" dt2D="false" dtr="false" t="normal">G35</f>
        <v>7.8</v>
      </c>
      <c r="H34" s="21" t="n">
        <f aca="false" ca="false" dt2D="false" dtr="false" t="normal">H35</f>
        <v>7.8</v>
      </c>
    </row>
    <row customHeight="true" hidden="false" ht="38.4500007629395" outlineLevel="0" r="35">
      <c r="A35" s="18" t="s">
        <v>190</v>
      </c>
      <c r="B35" s="26" t="s">
        <v>142</v>
      </c>
      <c r="C35" s="54" t="n">
        <v>904</v>
      </c>
      <c r="D35" s="18" t="s">
        <v>181</v>
      </c>
      <c r="E35" s="18" t="s">
        <v>189</v>
      </c>
      <c r="F35" s="54" t="n">
        <v>200</v>
      </c>
      <c r="G35" s="27" t="n">
        <v>7.8</v>
      </c>
      <c r="H35" s="37" t="n">
        <v>7.8</v>
      </c>
    </row>
    <row customHeight="true" hidden="false" ht="50.4500007629395" outlineLevel="0" r="36">
      <c r="A36" s="20" t="s">
        <v>191</v>
      </c>
      <c r="B36" s="53" t="s">
        <v>192</v>
      </c>
      <c r="C36" s="19" t="n">
        <v>904</v>
      </c>
      <c r="D36" s="20" t="s">
        <v>181</v>
      </c>
      <c r="E36" s="20" t="s">
        <v>193</v>
      </c>
      <c r="F36" s="54" t="n"/>
      <c r="G36" s="21" t="n">
        <f aca="false" ca="false" dt2D="false" dtr="false" t="normal">G37+G38</f>
        <v>5907</v>
      </c>
      <c r="H36" s="21" t="n">
        <f aca="false" ca="false" dt2D="false" dtr="false" t="normal">H37+H38</f>
        <v>5895.4</v>
      </c>
    </row>
    <row customHeight="true" hidden="false" ht="82.1500015258789" outlineLevel="0" r="37">
      <c r="A37" s="18" t="s">
        <v>194</v>
      </c>
      <c r="B37" s="26" t="s">
        <v>132</v>
      </c>
      <c r="C37" s="54" t="n">
        <v>904</v>
      </c>
      <c r="D37" s="18" t="s">
        <v>181</v>
      </c>
      <c r="E37" s="18" t="s">
        <v>193</v>
      </c>
      <c r="F37" s="54" t="n">
        <v>100</v>
      </c>
      <c r="G37" s="27" t="n">
        <v>5807</v>
      </c>
      <c r="H37" s="37" t="n">
        <v>5795.7</v>
      </c>
    </row>
    <row customHeight="true" hidden="false" ht="37.9000015258789" outlineLevel="0" r="38">
      <c r="A38" s="18" t="s">
        <v>195</v>
      </c>
      <c r="B38" s="26" t="s">
        <v>142</v>
      </c>
      <c r="C38" s="54" t="n">
        <v>904</v>
      </c>
      <c r="D38" s="18" t="s">
        <v>181</v>
      </c>
      <c r="E38" s="18" t="s">
        <v>193</v>
      </c>
      <c r="F38" s="54" t="n">
        <v>200</v>
      </c>
      <c r="G38" s="27" t="n">
        <v>100</v>
      </c>
      <c r="H38" s="37" t="n">
        <v>99.7</v>
      </c>
    </row>
    <row customHeight="true" hidden="false" ht="36.5999984741211" outlineLevel="0" r="39">
      <c r="A39" s="23" t="s">
        <v>27</v>
      </c>
      <c r="B39" s="24" t="s">
        <v>196</v>
      </c>
      <c r="C39" s="51" t="n">
        <v>904</v>
      </c>
      <c r="D39" s="23" t="s">
        <v>197</v>
      </c>
      <c r="E39" s="23" t="n"/>
      <c r="F39" s="51" t="n"/>
      <c r="G39" s="25" t="n">
        <f aca="false" ca="false" dt2D="false" dtr="false" t="normal">G40+G43</f>
        <v>205</v>
      </c>
      <c r="H39" s="25" t="n">
        <f aca="false" ca="false" dt2D="false" dtr="false" t="normal">H40+H43</f>
        <v>203.8</v>
      </c>
      <c r="L39" s="58" t="n"/>
    </row>
    <row customHeight="true" hidden="false" ht="52.9000015258789" outlineLevel="0" r="40">
      <c r="A40" s="20" t="s">
        <v>30</v>
      </c>
      <c r="B40" s="53" t="s">
        <v>198</v>
      </c>
      <c r="C40" s="19" t="n">
        <v>904</v>
      </c>
      <c r="D40" s="20" t="s">
        <v>199</v>
      </c>
      <c r="E40" s="20" t="n"/>
      <c r="F40" s="19" t="n"/>
      <c r="G40" s="21" t="n">
        <f aca="false" ca="false" dt2D="false" dtr="false" t="normal">G41</f>
        <v>30</v>
      </c>
      <c r="H40" s="21" t="n">
        <f aca="false" ca="false" dt2D="false" dtr="false" t="normal">H41</f>
        <v>30</v>
      </c>
    </row>
    <row customHeight="true" hidden="false" ht="96" outlineLevel="0" r="41">
      <c r="A41" s="20" t="s">
        <v>33</v>
      </c>
      <c r="B41" s="53" t="s">
        <v>200</v>
      </c>
      <c r="C41" s="19" t="n">
        <v>904</v>
      </c>
      <c r="D41" s="20" t="s">
        <v>199</v>
      </c>
      <c r="E41" s="20" t="n">
        <v>2190000090</v>
      </c>
      <c r="F41" s="57" t="n"/>
      <c r="G41" s="21" t="n">
        <f aca="false" ca="false" dt2D="false" dtr="false" t="normal">G42</f>
        <v>30</v>
      </c>
      <c r="H41" s="21" t="n">
        <f aca="false" ca="false" dt2D="false" dtr="false" t="normal">H42</f>
        <v>30</v>
      </c>
    </row>
    <row customHeight="true" hidden="false" ht="36.5999984741211" outlineLevel="0" r="42">
      <c r="A42" s="18" t="s">
        <v>201</v>
      </c>
      <c r="B42" s="26" t="s">
        <v>142</v>
      </c>
      <c r="C42" s="54" t="n">
        <v>904</v>
      </c>
      <c r="D42" s="18" t="s">
        <v>199</v>
      </c>
      <c r="E42" s="18" t="n">
        <v>2190000090</v>
      </c>
      <c r="F42" s="54" t="n">
        <v>200</v>
      </c>
      <c r="G42" s="27" t="n">
        <v>30</v>
      </c>
      <c r="H42" s="37" t="n">
        <v>30</v>
      </c>
    </row>
    <row customHeight="true" hidden="false" ht="36.5999984741211" outlineLevel="0" r="43">
      <c r="A43" s="20" t="s">
        <v>202</v>
      </c>
      <c r="B43" s="53" t="s">
        <v>203</v>
      </c>
      <c r="C43" s="19" t="n">
        <v>904</v>
      </c>
      <c r="D43" s="20" t="s">
        <v>204</v>
      </c>
      <c r="E43" s="20" t="n"/>
      <c r="F43" s="19" t="n"/>
      <c r="G43" s="21" t="n">
        <f aca="false" ca="false" dt2D="false" dtr="false" t="normal">G44+G46+G48</f>
        <v>175</v>
      </c>
      <c r="H43" s="21" t="n">
        <f aca="false" ca="false" dt2D="false" dtr="false" t="normal">H44+H46+H48</f>
        <v>173.8</v>
      </c>
    </row>
    <row customHeight="true" hidden="false" ht="71.4499969482422" outlineLevel="0" r="44">
      <c r="A44" s="20" t="s">
        <v>205</v>
      </c>
      <c r="B44" s="53" t="s">
        <v>206</v>
      </c>
      <c r="C44" s="19" t="n">
        <v>904</v>
      </c>
      <c r="D44" s="20" t="s">
        <v>204</v>
      </c>
      <c r="E44" s="20" t="n">
        <v>7950000510</v>
      </c>
      <c r="F44" s="19" t="n"/>
      <c r="G44" s="21" t="n">
        <f aca="false" ca="false" dt2D="false" dtr="false" t="normal">G45</f>
        <v>115</v>
      </c>
      <c r="H44" s="21" t="n">
        <f aca="false" ca="false" dt2D="false" dtr="false" t="normal">H45</f>
        <v>113.8</v>
      </c>
    </row>
    <row customHeight="true" hidden="false" ht="39" outlineLevel="0" r="45">
      <c r="A45" s="18" t="s">
        <v>207</v>
      </c>
      <c r="B45" s="26" t="s">
        <v>142</v>
      </c>
      <c r="C45" s="54" t="n">
        <v>904</v>
      </c>
      <c r="D45" s="18" t="s">
        <v>204</v>
      </c>
      <c r="E45" s="18" t="n">
        <v>7950000510</v>
      </c>
      <c r="F45" s="54" t="n">
        <v>200</v>
      </c>
      <c r="G45" s="27" t="n">
        <v>115</v>
      </c>
      <c r="H45" s="37" t="n">
        <v>113.8</v>
      </c>
    </row>
    <row customHeight="true" hidden="false" ht="88.1500015258789" outlineLevel="0" r="46">
      <c r="A46" s="20" t="s">
        <v>208</v>
      </c>
      <c r="B46" s="53" t="s">
        <v>209</v>
      </c>
      <c r="C46" s="19" t="n">
        <v>904</v>
      </c>
      <c r="D46" s="20" t="s">
        <v>204</v>
      </c>
      <c r="E46" s="20" t="s">
        <v>210</v>
      </c>
      <c r="F46" s="54" t="n"/>
      <c r="G46" s="21" t="n">
        <f aca="false" ca="false" dt2D="false" dtr="false" t="normal">G47</f>
        <v>30</v>
      </c>
      <c r="H46" s="21" t="n">
        <f aca="false" ca="false" dt2D="false" dtr="false" t="normal">H47</f>
        <v>30</v>
      </c>
    </row>
    <row customHeight="true" hidden="false" ht="37.1500015258789" outlineLevel="0" r="47">
      <c r="A47" s="18" t="s">
        <v>211</v>
      </c>
      <c r="B47" s="26" t="s">
        <v>142</v>
      </c>
      <c r="C47" s="54" t="n">
        <v>904</v>
      </c>
      <c r="D47" s="18" t="s">
        <v>204</v>
      </c>
      <c r="E47" s="18" t="s">
        <v>210</v>
      </c>
      <c r="F47" s="54" t="n">
        <v>200</v>
      </c>
      <c r="G47" s="27" t="n">
        <v>30</v>
      </c>
      <c r="H47" s="37" t="n">
        <v>30</v>
      </c>
    </row>
    <row customHeight="true" hidden="false" ht="69.5999984741211" outlineLevel="0" r="48">
      <c r="A48" s="20" t="s">
        <v>212</v>
      </c>
      <c r="B48" s="53" t="s">
        <v>213</v>
      </c>
      <c r="C48" s="19" t="n">
        <v>904</v>
      </c>
      <c r="D48" s="20" t="s">
        <v>204</v>
      </c>
      <c r="E48" s="20" t="s">
        <v>214</v>
      </c>
      <c r="F48" s="19" t="n"/>
      <c r="G48" s="21" t="n">
        <f aca="false" ca="false" dt2D="false" dtr="false" t="normal">G49</f>
        <v>30</v>
      </c>
      <c r="H48" s="21" t="n">
        <f aca="false" ca="false" dt2D="false" dtr="false" t="normal">H49</f>
        <v>30</v>
      </c>
    </row>
    <row customHeight="true" hidden="false" ht="37.9000015258789" outlineLevel="0" r="49">
      <c r="A49" s="18" t="s">
        <v>215</v>
      </c>
      <c r="B49" s="26" t="s">
        <v>142</v>
      </c>
      <c r="C49" s="54" t="n">
        <v>904</v>
      </c>
      <c r="D49" s="18" t="s">
        <v>204</v>
      </c>
      <c r="E49" s="18" t="s">
        <v>214</v>
      </c>
      <c r="F49" s="54" t="n">
        <v>200</v>
      </c>
      <c r="G49" s="27" t="n">
        <v>30</v>
      </c>
      <c r="H49" s="37" t="n">
        <v>30</v>
      </c>
    </row>
    <row customHeight="true" hidden="false" ht="20.4500007629395" outlineLevel="0" r="50">
      <c r="A50" s="23" t="s">
        <v>38</v>
      </c>
      <c r="B50" s="24" t="s">
        <v>216</v>
      </c>
      <c r="C50" s="51" t="n">
        <v>904</v>
      </c>
      <c r="D50" s="23" t="s">
        <v>217</v>
      </c>
      <c r="E50" s="23" t="n"/>
      <c r="F50" s="51" t="n"/>
      <c r="G50" s="25" t="n">
        <f aca="false" ca="false" dt2D="false" dtr="false" t="normal">G51</f>
        <v>79.5</v>
      </c>
      <c r="H50" s="25" t="n">
        <f aca="false" ca="false" dt2D="false" dtr="false" t="normal">H51</f>
        <v>79.4</v>
      </c>
    </row>
    <row customHeight="true" hidden="false" ht="18.6000003814697" outlineLevel="0" r="51">
      <c r="A51" s="20" t="s">
        <v>41</v>
      </c>
      <c r="B51" s="53" t="s">
        <v>218</v>
      </c>
      <c r="C51" s="19" t="n">
        <v>904</v>
      </c>
      <c r="D51" s="20" t="s">
        <v>219</v>
      </c>
      <c r="E51" s="20" t="n"/>
      <c r="F51" s="19" t="n"/>
      <c r="G51" s="21" t="n">
        <f aca="false" ca="false" dt2D="false" dtr="false" t="normal">G52</f>
        <v>79.5</v>
      </c>
      <c r="H51" s="21" t="n">
        <f aca="false" ca="false" dt2D="false" dtr="false" t="normal">H52</f>
        <v>79.4</v>
      </c>
    </row>
    <row customHeight="true" hidden="false" ht="51" outlineLevel="0" r="52">
      <c r="A52" s="20" t="s">
        <v>44</v>
      </c>
      <c r="B52" s="53" t="s">
        <v>220</v>
      </c>
      <c r="C52" s="19" t="n">
        <v>904</v>
      </c>
      <c r="D52" s="20" t="s">
        <v>221</v>
      </c>
      <c r="E52" s="20" t="n">
        <v>5100000100</v>
      </c>
      <c r="F52" s="19" t="n"/>
      <c r="G52" s="21" t="n">
        <f aca="false" ca="false" dt2D="false" dtr="false" t="normal">G53</f>
        <v>79.5</v>
      </c>
      <c r="H52" s="21" t="n">
        <f aca="false" ca="false" dt2D="false" dtr="false" t="normal">H53</f>
        <v>79.4</v>
      </c>
    </row>
    <row customHeight="true" hidden="false" ht="19.1499996185303" outlineLevel="0" r="53">
      <c r="A53" s="18" t="s">
        <v>222</v>
      </c>
      <c r="B53" s="26" t="s">
        <v>144</v>
      </c>
      <c r="C53" s="54" t="n">
        <v>904</v>
      </c>
      <c r="D53" s="18" t="s">
        <v>221</v>
      </c>
      <c r="E53" s="18" t="n">
        <v>5100000100</v>
      </c>
      <c r="F53" s="54" t="n">
        <v>800</v>
      </c>
      <c r="G53" s="27" t="n">
        <v>79.5</v>
      </c>
      <c r="H53" s="37" t="n">
        <v>79.4</v>
      </c>
    </row>
    <row customHeight="true" hidden="false" ht="17.6499996185303" outlineLevel="0" r="54">
      <c r="A54" s="23" t="s">
        <v>80</v>
      </c>
      <c r="B54" s="24" t="s">
        <v>223</v>
      </c>
      <c r="C54" s="51" t="n">
        <v>904</v>
      </c>
      <c r="D54" s="23" t="s">
        <v>224</v>
      </c>
      <c r="E54" s="23" t="n"/>
      <c r="F54" s="51" t="n"/>
      <c r="G54" s="25" t="n">
        <f aca="false" ca="false" dt2D="false" dtr="false" t="normal">G55</f>
        <v>35804.9</v>
      </c>
      <c r="H54" s="25" t="n">
        <f aca="false" ca="false" dt2D="false" dtr="false" t="normal">H55</f>
        <v>34257.939999999995</v>
      </c>
    </row>
    <row hidden="false" ht="16.5" outlineLevel="0" r="55">
      <c r="A55" s="20" t="s">
        <v>83</v>
      </c>
      <c r="B55" s="53" t="s">
        <v>225</v>
      </c>
      <c r="C55" s="19" t="n">
        <v>904</v>
      </c>
      <c r="D55" s="20" t="s">
        <v>226</v>
      </c>
      <c r="E55" s="20" t="n"/>
      <c r="F55" s="19" t="n"/>
      <c r="G55" s="21" t="n">
        <f aca="false" ca="false" dt2D="false" dtr="false" t="normal">G56+G58+G60+G62+G64+G66</f>
        <v>35804.9</v>
      </c>
      <c r="H55" s="21" t="n">
        <f aca="false" ca="false" dt2D="false" dtr="false" t="normal">H56+H58+H60+H62+H64+H66</f>
        <v>34257.939999999995</v>
      </c>
    </row>
    <row customHeight="true" hidden="false" ht="52.1500015258789" outlineLevel="0" r="56">
      <c r="A56" s="20" t="s">
        <v>86</v>
      </c>
      <c r="B56" s="53" t="s">
        <v>227</v>
      </c>
      <c r="C56" s="19" t="n">
        <v>904</v>
      </c>
      <c r="D56" s="20" t="s">
        <v>226</v>
      </c>
      <c r="E56" s="20" t="s">
        <v>228</v>
      </c>
      <c r="F56" s="19" t="n"/>
      <c r="G56" s="21" t="n">
        <f aca="false" ca="false" dt2D="false" dtr="false" t="normal">G57</f>
        <v>662.7</v>
      </c>
      <c r="H56" s="21" t="n">
        <f aca="false" ca="false" dt2D="false" dtr="false" t="normal">H57</f>
        <v>569.438</v>
      </c>
    </row>
    <row customHeight="true" hidden="false" ht="34.9000015258789" outlineLevel="0" r="57">
      <c r="A57" s="18" t="s">
        <v>90</v>
      </c>
      <c r="B57" s="26" t="s">
        <v>142</v>
      </c>
      <c r="C57" s="54" t="n">
        <v>904</v>
      </c>
      <c r="D57" s="18" t="s">
        <v>226</v>
      </c>
      <c r="E57" s="18" t="s">
        <v>228</v>
      </c>
      <c r="F57" s="54" t="n">
        <v>200</v>
      </c>
      <c r="G57" s="27" t="n">
        <v>662.7</v>
      </c>
      <c r="H57" s="37" t="n">
        <v>569.438</v>
      </c>
    </row>
    <row customHeight="true" hidden="false" ht="40.9000015258789" outlineLevel="0" r="58">
      <c r="A58" s="20" t="s">
        <v>96</v>
      </c>
      <c r="B58" s="53" t="s">
        <v>229</v>
      </c>
      <c r="C58" s="19" t="n">
        <v>904</v>
      </c>
      <c r="D58" s="20" t="s">
        <v>226</v>
      </c>
      <c r="E58" s="20" t="s">
        <v>230</v>
      </c>
      <c r="F58" s="19" t="n"/>
      <c r="G58" s="21" t="n">
        <f aca="false" ca="false" dt2D="false" dtr="false" t="normal">G59</f>
        <v>3950.9</v>
      </c>
      <c r="H58" s="21" t="n">
        <f aca="false" ca="false" dt2D="false" dtr="false" t="normal">H59</f>
        <v>3586.968</v>
      </c>
    </row>
    <row customHeight="true" hidden="false" ht="38.4500007629395" outlineLevel="0" r="59">
      <c r="A59" s="18" t="s">
        <v>99</v>
      </c>
      <c r="B59" s="26" t="s">
        <v>142</v>
      </c>
      <c r="C59" s="54" t="n">
        <v>904</v>
      </c>
      <c r="D59" s="18" t="s">
        <v>226</v>
      </c>
      <c r="E59" s="18" t="s">
        <v>230</v>
      </c>
      <c r="F59" s="54" t="n">
        <v>200</v>
      </c>
      <c r="G59" s="27" t="n">
        <v>3950.9</v>
      </c>
      <c r="H59" s="37" t="n">
        <v>3586.968</v>
      </c>
    </row>
    <row customHeight="true" hidden="false" ht="66.5999984741211" outlineLevel="0" r="60">
      <c r="A60" s="20" t="s">
        <v>101</v>
      </c>
      <c r="B60" s="53" t="s">
        <v>231</v>
      </c>
      <c r="C60" s="54" t="n">
        <v>904</v>
      </c>
      <c r="D60" s="18" t="s">
        <v>226</v>
      </c>
      <c r="E60" s="20" t="s">
        <v>232</v>
      </c>
      <c r="F60" s="19" t="n"/>
      <c r="G60" s="21" t="n">
        <f aca="false" ca="false" dt2D="false" dtr="false" t="normal">G61</f>
        <v>11717.3</v>
      </c>
      <c r="H60" s="21" t="n">
        <f aca="false" ca="false" dt2D="false" dtr="false" t="normal">H61</f>
        <v>10627.554</v>
      </c>
    </row>
    <row customHeight="true" hidden="false" ht="34.1500015258789" outlineLevel="0" r="61">
      <c r="A61" s="18" t="s">
        <v>104</v>
      </c>
      <c r="B61" s="26" t="s">
        <v>142</v>
      </c>
      <c r="C61" s="54" t="n">
        <v>904</v>
      </c>
      <c r="D61" s="18" t="s">
        <v>226</v>
      </c>
      <c r="E61" s="18" t="s">
        <v>232</v>
      </c>
      <c r="F61" s="54" t="n">
        <v>200</v>
      </c>
      <c r="G61" s="27" t="n">
        <v>11717.3</v>
      </c>
      <c r="H61" s="37" t="n">
        <v>10627.554</v>
      </c>
    </row>
    <row customHeight="true" hidden="false" ht="57.5999984741211" outlineLevel="0" r="62">
      <c r="A62" s="20" t="s">
        <v>233</v>
      </c>
      <c r="B62" s="53" t="s">
        <v>234</v>
      </c>
      <c r="C62" s="19" t="n">
        <v>904</v>
      </c>
      <c r="D62" s="20" t="s">
        <v>226</v>
      </c>
      <c r="E62" s="20" t="s">
        <v>235</v>
      </c>
      <c r="F62" s="57" t="n"/>
      <c r="G62" s="21" t="n">
        <f aca="false" ca="false" dt2D="false" dtr="false" t="normal">G63</f>
        <v>16585.9</v>
      </c>
      <c r="H62" s="21" t="n">
        <f aca="false" ca="false" dt2D="false" dtr="false" t="normal">H63</f>
        <v>16585.897</v>
      </c>
    </row>
    <row customHeight="true" hidden="false" ht="37.1500015258789" outlineLevel="0" r="63">
      <c r="A63" s="18" t="s">
        <v>236</v>
      </c>
      <c r="B63" s="26" t="s">
        <v>142</v>
      </c>
      <c r="C63" s="54" t="n">
        <v>904</v>
      </c>
      <c r="D63" s="18" t="s">
        <v>226</v>
      </c>
      <c r="E63" s="18" t="s">
        <v>235</v>
      </c>
      <c r="F63" s="54" t="n">
        <v>200</v>
      </c>
      <c r="G63" s="27" t="n">
        <v>16585.9</v>
      </c>
      <c r="H63" s="37" t="n">
        <v>16585.897</v>
      </c>
    </row>
    <row customHeight="true" hidden="false" ht="93" outlineLevel="0" r="64">
      <c r="A64" s="20" t="s">
        <v>237</v>
      </c>
      <c r="B64" s="53" t="s">
        <v>238</v>
      </c>
      <c r="C64" s="19" t="n">
        <v>904</v>
      </c>
      <c r="D64" s="20" t="s">
        <v>226</v>
      </c>
      <c r="E64" s="20" t="s">
        <v>239</v>
      </c>
      <c r="F64" s="19" t="n"/>
      <c r="G64" s="21" t="n">
        <f aca="false" ca="false" dt2D="false" dtr="false" t="normal">G65</f>
        <v>1819.2</v>
      </c>
      <c r="H64" s="21" t="n">
        <f aca="false" ca="false" dt2D="false" dtr="false" t="normal">H65</f>
        <v>1819.197</v>
      </c>
    </row>
    <row customHeight="true" hidden="false" ht="35.4500007629395" outlineLevel="0" r="65">
      <c r="A65" s="18" t="s">
        <v>240</v>
      </c>
      <c r="B65" s="26" t="s">
        <v>142</v>
      </c>
      <c r="C65" s="54" t="n">
        <v>904</v>
      </c>
      <c r="D65" s="18" t="s">
        <v>226</v>
      </c>
      <c r="E65" s="18" t="s">
        <v>239</v>
      </c>
      <c r="F65" s="54" t="n">
        <v>200</v>
      </c>
      <c r="G65" s="27" t="n">
        <v>1819.2</v>
      </c>
      <c r="H65" s="37" t="n">
        <v>1819.197</v>
      </c>
    </row>
    <row customHeight="true" hidden="false" ht="67.9000015258789" outlineLevel="0" r="66">
      <c r="A66" s="20" t="s">
        <v>241</v>
      </c>
      <c r="B66" s="53" t="s">
        <v>242</v>
      </c>
      <c r="C66" s="19" t="n">
        <v>904</v>
      </c>
      <c r="D66" s="20" t="s">
        <v>226</v>
      </c>
      <c r="E66" s="20" t="s">
        <v>243</v>
      </c>
      <c r="F66" s="19" t="n"/>
      <c r="G66" s="21" t="n">
        <f aca="false" ca="false" dt2D="false" dtr="false" t="normal">G67</f>
        <v>1068.9</v>
      </c>
      <c r="H66" s="21" t="n">
        <f aca="false" ca="false" dt2D="false" dtr="false" t="normal">H67</f>
        <v>1068.886</v>
      </c>
    </row>
    <row customHeight="true" hidden="false" ht="36.5999984741211" outlineLevel="0" r="67">
      <c r="A67" s="18" t="s">
        <v>244</v>
      </c>
      <c r="B67" s="26" t="s">
        <v>142</v>
      </c>
      <c r="C67" s="54" t="n">
        <v>904</v>
      </c>
      <c r="D67" s="18" t="s">
        <v>226</v>
      </c>
      <c r="E67" s="18" t="s">
        <v>243</v>
      </c>
      <c r="F67" s="54" t="n">
        <v>200</v>
      </c>
      <c r="G67" s="27" t="n">
        <v>1068.9</v>
      </c>
      <c r="H67" s="37" t="n">
        <v>1068.886</v>
      </c>
    </row>
    <row customHeight="true" hidden="false" ht="36.5999984741211" outlineLevel="0" r="68">
      <c r="A68" s="23" t="s">
        <v>245</v>
      </c>
      <c r="B68" s="59" t="s">
        <v>246</v>
      </c>
      <c r="C68" s="23" t="n">
        <v>904</v>
      </c>
      <c r="D68" s="23" t="s">
        <v>247</v>
      </c>
      <c r="E68" s="23" t="n"/>
      <c r="F68" s="23" t="n"/>
      <c r="G68" s="25" t="n">
        <f aca="false" ca="false" dt2D="false" dtr="false" t="normal">G69</f>
        <v>30</v>
      </c>
      <c r="H68" s="25" t="n">
        <f aca="false" ca="false" dt2D="false" dtr="false" t="normal">H69</f>
        <v>30</v>
      </c>
    </row>
    <row customHeight="true" hidden="false" ht="87.5999984741211" outlineLevel="0" r="69">
      <c r="A69" s="20" t="s">
        <v>248</v>
      </c>
      <c r="B69" s="53" t="s">
        <v>249</v>
      </c>
      <c r="C69" s="20" t="n">
        <v>904</v>
      </c>
      <c r="D69" s="20" t="s">
        <v>250</v>
      </c>
      <c r="E69" s="20" t="s">
        <v>251</v>
      </c>
      <c r="F69" s="20" t="n"/>
      <c r="G69" s="21" t="n">
        <f aca="false" ca="false" dt2D="false" dtr="false" t="normal">G70</f>
        <v>30</v>
      </c>
      <c r="H69" s="21" t="n">
        <f aca="false" ca="false" dt2D="false" dtr="false" t="normal">H70</f>
        <v>30</v>
      </c>
    </row>
    <row customHeight="true" hidden="false" ht="36.5999984741211" outlineLevel="0" r="70">
      <c r="A70" s="54" t="s">
        <v>252</v>
      </c>
      <c r="B70" s="26" t="s">
        <v>142</v>
      </c>
      <c r="C70" s="54" t="n">
        <v>904</v>
      </c>
      <c r="D70" s="18" t="s">
        <v>250</v>
      </c>
      <c r="E70" s="18" t="s">
        <v>251</v>
      </c>
      <c r="F70" s="54" t="n">
        <v>200</v>
      </c>
      <c r="G70" s="27" t="n">
        <v>30</v>
      </c>
      <c r="H70" s="37" t="n">
        <v>30</v>
      </c>
    </row>
    <row customHeight="true" hidden="false" ht="17.6499996185303" outlineLevel="0" r="71">
      <c r="A71" s="23" t="s">
        <v>253</v>
      </c>
      <c r="B71" s="24" t="s">
        <v>254</v>
      </c>
      <c r="C71" s="51" t="n">
        <v>904</v>
      </c>
      <c r="D71" s="23" t="s">
        <v>255</v>
      </c>
      <c r="E71" s="23" t="n"/>
      <c r="F71" s="51" t="n"/>
      <c r="G71" s="25" t="n">
        <f aca="false" ca="false" dt2D="false" dtr="false" t="normal">G72+G75</f>
        <v>50</v>
      </c>
      <c r="H71" s="25" t="n">
        <f aca="false" ca="false" dt2D="false" dtr="false" t="normal">H72+H75</f>
        <v>48</v>
      </c>
    </row>
    <row customHeight="true" hidden="false" ht="36.5999984741211" outlineLevel="0" r="72">
      <c r="A72" s="20" t="s">
        <v>256</v>
      </c>
      <c r="B72" s="53" t="s">
        <v>257</v>
      </c>
      <c r="C72" s="19" t="n">
        <v>904</v>
      </c>
      <c r="D72" s="20" t="s">
        <v>258</v>
      </c>
      <c r="E72" s="20" t="n"/>
      <c r="F72" s="19" t="n"/>
      <c r="G72" s="21" t="n">
        <f aca="false" ca="false" dt2D="false" dtr="false" t="normal">G73</f>
        <v>20</v>
      </c>
      <c r="H72" s="21" t="n">
        <f aca="false" ca="false" dt2D="false" dtr="false" t="normal">H73</f>
        <v>18</v>
      </c>
    </row>
    <row customHeight="true" hidden="false" ht="115.150001525879" outlineLevel="0" r="73">
      <c r="A73" s="20" t="s">
        <v>259</v>
      </c>
      <c r="B73" s="53" t="s">
        <v>260</v>
      </c>
      <c r="C73" s="19" t="n">
        <v>904</v>
      </c>
      <c r="D73" s="20" t="s">
        <v>258</v>
      </c>
      <c r="E73" s="20" t="n">
        <v>4280000180</v>
      </c>
      <c r="F73" s="19" t="n"/>
      <c r="G73" s="21" t="n">
        <f aca="false" ca="false" dt2D="false" dtr="false" t="normal">G74</f>
        <v>20</v>
      </c>
      <c r="H73" s="21" t="n">
        <f aca="false" ca="false" dt2D="false" dtr="false" t="normal">H74</f>
        <v>18</v>
      </c>
    </row>
    <row customHeight="true" hidden="false" ht="36" outlineLevel="0" r="74">
      <c r="A74" s="18" t="s">
        <v>261</v>
      </c>
      <c r="B74" s="26" t="s">
        <v>142</v>
      </c>
      <c r="C74" s="54" t="n">
        <v>904</v>
      </c>
      <c r="D74" s="18" t="s">
        <v>262</v>
      </c>
      <c r="E74" s="18" t="n">
        <v>4280000180</v>
      </c>
      <c r="F74" s="54" t="n">
        <v>200</v>
      </c>
      <c r="G74" s="27" t="n">
        <v>20</v>
      </c>
      <c r="H74" s="37" t="n">
        <v>18</v>
      </c>
    </row>
    <row hidden="false" ht="16.5" outlineLevel="0" r="75">
      <c r="A75" s="20" t="s">
        <v>263</v>
      </c>
      <c r="B75" s="53" t="s">
        <v>264</v>
      </c>
      <c r="C75" s="19" t="n">
        <v>904</v>
      </c>
      <c r="D75" s="20" t="s">
        <v>265</v>
      </c>
      <c r="E75" s="20" t="n"/>
      <c r="F75" s="19" t="n"/>
      <c r="G75" s="21" t="n">
        <f aca="false" ca="false" dt2D="false" dtr="false" t="normal">G76</f>
        <v>30</v>
      </c>
      <c r="H75" s="21" t="n">
        <f aca="false" ca="false" dt2D="false" dtr="false" t="normal">H76</f>
        <v>30</v>
      </c>
    </row>
    <row customHeight="true" hidden="false" ht="58.9000015258789" outlineLevel="0" r="76">
      <c r="A76" s="20" t="s">
        <v>266</v>
      </c>
      <c r="B76" s="53" t="s">
        <v>267</v>
      </c>
      <c r="C76" s="19" t="n">
        <v>904</v>
      </c>
      <c r="D76" s="20" t="s">
        <v>265</v>
      </c>
      <c r="E76" s="20" t="n">
        <v>4310000191</v>
      </c>
      <c r="F76" s="19" t="n"/>
      <c r="G76" s="21" t="n">
        <f aca="false" ca="false" dt2D="false" dtr="false" t="normal">G77</f>
        <v>30</v>
      </c>
      <c r="H76" s="21" t="n">
        <f aca="false" ca="false" dt2D="false" dtr="false" t="normal">H77</f>
        <v>30</v>
      </c>
    </row>
    <row customHeight="true" hidden="false" ht="36" outlineLevel="0" r="77">
      <c r="A77" s="18" t="s">
        <v>268</v>
      </c>
      <c r="B77" s="26" t="s">
        <v>142</v>
      </c>
      <c r="C77" s="54" t="n">
        <v>904</v>
      </c>
      <c r="D77" s="18" t="s">
        <v>265</v>
      </c>
      <c r="E77" s="18" t="n">
        <v>4310000191</v>
      </c>
      <c r="F77" s="54" t="n">
        <v>200</v>
      </c>
      <c r="G77" s="27" t="n">
        <v>30</v>
      </c>
      <c r="H77" s="37" t="n">
        <v>30</v>
      </c>
    </row>
    <row customHeight="true" hidden="false" ht="17.6499996185303" outlineLevel="0" r="78">
      <c r="A78" s="23" t="s">
        <v>269</v>
      </c>
      <c r="B78" s="24" t="s">
        <v>270</v>
      </c>
      <c r="C78" s="51" t="n">
        <v>904</v>
      </c>
      <c r="D78" s="23" t="s">
        <v>271</v>
      </c>
      <c r="E78" s="23" t="n"/>
      <c r="F78" s="51" t="n"/>
      <c r="G78" s="25" t="n">
        <f aca="false" ca="false" dt2D="false" dtr="false" t="normal">G79</f>
        <v>2306.6</v>
      </c>
      <c r="H78" s="25" t="n">
        <f aca="false" ca="false" dt2D="false" dtr="false" t="normal">H79</f>
        <v>2306.5</v>
      </c>
    </row>
    <row customHeight="true" hidden="false" ht="20.4500007629395" outlineLevel="0" r="79">
      <c r="A79" s="20" t="s">
        <v>272</v>
      </c>
      <c r="B79" s="53" t="s">
        <v>273</v>
      </c>
      <c r="C79" s="19" t="n">
        <v>904</v>
      </c>
      <c r="D79" s="20" t="s">
        <v>274</v>
      </c>
      <c r="E79" s="20" t="n"/>
      <c r="F79" s="19" t="n"/>
      <c r="G79" s="21" t="n">
        <f aca="false" ca="false" dt2D="false" dtr="false" t="normal">G80+G82</f>
        <v>2306.6</v>
      </c>
      <c r="H79" s="21" t="n">
        <f aca="false" ca="false" dt2D="false" dtr="false" t="normal">H80+H82</f>
        <v>2306.5</v>
      </c>
    </row>
    <row customHeight="true" hidden="false" ht="50.4500007629395" outlineLevel="0" r="80">
      <c r="A80" s="20" t="s">
        <v>275</v>
      </c>
      <c r="B80" s="53" t="s">
        <v>276</v>
      </c>
      <c r="C80" s="19" t="n">
        <v>904</v>
      </c>
      <c r="D80" s="20" t="s">
        <v>274</v>
      </c>
      <c r="E80" s="20" t="n">
        <v>4500000200</v>
      </c>
      <c r="F80" s="19" t="n"/>
      <c r="G80" s="21" t="n">
        <f aca="false" ca="false" dt2D="false" dtr="false" t="normal">G81</f>
        <v>1721.6</v>
      </c>
      <c r="H80" s="21" t="n">
        <f aca="false" ca="false" dt2D="false" dtr="false" t="normal">H81</f>
        <v>1721.5</v>
      </c>
    </row>
    <row customHeight="true" hidden="false" ht="34.1500015258789" outlineLevel="0" r="81">
      <c r="A81" s="18" t="s">
        <v>277</v>
      </c>
      <c r="B81" s="26" t="s">
        <v>142</v>
      </c>
      <c r="C81" s="54" t="n">
        <v>904</v>
      </c>
      <c r="D81" s="18" t="s">
        <v>274</v>
      </c>
      <c r="E81" s="18" t="n">
        <v>4500000200</v>
      </c>
      <c r="F81" s="54" t="n">
        <v>200</v>
      </c>
      <c r="G81" s="27" t="n">
        <v>1721.6</v>
      </c>
      <c r="H81" s="37" t="n">
        <v>1721.5</v>
      </c>
    </row>
    <row customHeight="true" hidden="false" ht="55.1500015258789" outlineLevel="0" r="82">
      <c r="A82" s="20" t="s">
        <v>278</v>
      </c>
      <c r="B82" s="53" t="s">
        <v>279</v>
      </c>
      <c r="C82" s="19" t="n">
        <v>904</v>
      </c>
      <c r="D82" s="20" t="s">
        <v>274</v>
      </c>
      <c r="E82" s="20" t="s">
        <v>280</v>
      </c>
      <c r="F82" s="19" t="n"/>
      <c r="G82" s="21" t="n">
        <f aca="false" ca="false" dt2D="false" dtr="false" t="normal">G83</f>
        <v>585</v>
      </c>
      <c r="H82" s="21" t="n">
        <f aca="false" ca="false" dt2D="false" dtr="false" t="normal">H83</f>
        <v>585</v>
      </c>
    </row>
    <row customHeight="true" hidden="false" ht="34.1500015258789" outlineLevel="0" r="83">
      <c r="A83" s="18" t="s">
        <v>281</v>
      </c>
      <c r="B83" s="26" t="s">
        <v>142</v>
      </c>
      <c r="C83" s="54" t="n">
        <v>904</v>
      </c>
      <c r="D83" s="18" t="s">
        <v>274</v>
      </c>
      <c r="E83" s="18" t="s">
        <v>280</v>
      </c>
      <c r="F83" s="54" t="n">
        <v>200</v>
      </c>
      <c r="G83" s="27" t="n">
        <v>585</v>
      </c>
      <c r="H83" s="27" t="n">
        <v>585</v>
      </c>
    </row>
    <row customHeight="true" hidden="false" ht="17.6499996185303" outlineLevel="0" r="84">
      <c r="A84" s="23" t="s">
        <v>282</v>
      </c>
      <c r="B84" s="24" t="s">
        <v>283</v>
      </c>
      <c r="C84" s="51" t="n">
        <v>904</v>
      </c>
      <c r="D84" s="23" t="n">
        <v>1000</v>
      </c>
      <c r="E84" s="23" t="n"/>
      <c r="F84" s="51" t="n"/>
      <c r="G84" s="25" t="n">
        <f aca="false" ca="false" dt2D="false" dtr="false" t="normal">G85+G88</f>
        <v>7657.3</v>
      </c>
      <c r="H84" s="25" t="n">
        <f aca="false" ca="false" dt2D="false" dtr="false" t="normal">H85+H88</f>
        <v>7465.453</v>
      </c>
    </row>
    <row customHeight="true" hidden="false" ht="19.8999996185303" outlineLevel="0" r="85">
      <c r="A85" s="20" t="s">
        <v>284</v>
      </c>
      <c r="B85" s="53" t="s">
        <v>285</v>
      </c>
      <c r="C85" s="19" t="n">
        <v>904</v>
      </c>
      <c r="D85" s="60" t="s">
        <v>286</v>
      </c>
      <c r="E85" s="20" t="n"/>
      <c r="F85" s="19" t="n"/>
      <c r="G85" s="21" t="n">
        <f aca="false" ca="false" dt2D="false" dtr="false" t="normal">G86</f>
        <v>955.2</v>
      </c>
      <c r="H85" s="21" t="n">
        <f aca="false" ca="false" dt2D="false" dtr="false" t="normal">H86</f>
        <v>955.149</v>
      </c>
    </row>
    <row customHeight="true" hidden="false" ht="56.4500007629395" outlineLevel="0" r="86">
      <c r="A86" s="20" t="s">
        <v>287</v>
      </c>
      <c r="B86" s="53" t="s">
        <v>288</v>
      </c>
      <c r="C86" s="19" t="n">
        <v>904</v>
      </c>
      <c r="D86" s="60" t="s">
        <v>286</v>
      </c>
      <c r="E86" s="20" t="n">
        <v>5050000230</v>
      </c>
      <c r="F86" s="54" t="n"/>
      <c r="G86" s="21" t="n">
        <f aca="false" ca="false" dt2D="false" dtr="false" t="normal">G87</f>
        <v>955.2</v>
      </c>
      <c r="H86" s="21" t="n">
        <f aca="false" ca="false" dt2D="false" dtr="false" t="normal">H87</f>
        <v>955.149</v>
      </c>
    </row>
    <row customHeight="true" hidden="false" ht="20.4500007629395" outlineLevel="0" r="87">
      <c r="A87" s="18" t="s">
        <v>289</v>
      </c>
      <c r="B87" s="26" t="s">
        <v>290</v>
      </c>
      <c r="C87" s="54" t="n">
        <v>904</v>
      </c>
      <c r="D87" s="61" t="s">
        <v>286</v>
      </c>
      <c r="E87" s="18" t="n">
        <v>5050000230</v>
      </c>
      <c r="F87" s="54" t="n">
        <v>300</v>
      </c>
      <c r="G87" s="27" t="n">
        <v>955.2</v>
      </c>
      <c r="H87" s="37" t="n">
        <v>955.149</v>
      </c>
    </row>
    <row customHeight="true" hidden="false" ht="17.4500007629395" outlineLevel="0" r="88">
      <c r="A88" s="20" t="s">
        <v>291</v>
      </c>
      <c r="B88" s="53" t="s">
        <v>292</v>
      </c>
      <c r="C88" s="19" t="n">
        <v>904</v>
      </c>
      <c r="D88" s="20" t="n">
        <v>1004</v>
      </c>
      <c r="E88" s="20" t="n"/>
      <c r="F88" s="19" t="n"/>
      <c r="G88" s="21" t="n">
        <f aca="false" ca="false" dt2D="false" dtr="false" t="normal">G89+G91</f>
        <v>6702.1</v>
      </c>
      <c r="H88" s="21" t="n">
        <f aca="false" ca="false" dt2D="false" dtr="false" t="normal">H89+H91</f>
        <v>6510.304</v>
      </c>
    </row>
    <row customHeight="true" hidden="false" ht="78.5999984741211" outlineLevel="0" r="89">
      <c r="A89" s="20" t="s">
        <v>293</v>
      </c>
      <c r="B89" s="53" t="s">
        <v>294</v>
      </c>
      <c r="C89" s="19" t="n">
        <v>904</v>
      </c>
      <c r="D89" s="20" t="n">
        <v>1004</v>
      </c>
      <c r="E89" s="20" t="s">
        <v>295</v>
      </c>
      <c r="F89" s="57" t="n"/>
      <c r="G89" s="21" t="n">
        <f aca="false" ca="false" dt2D="false" dtr="false" t="normal">G90</f>
        <v>3620.9</v>
      </c>
      <c r="H89" s="21" t="n">
        <f aca="false" ca="false" dt2D="false" dtr="false" t="normal">H90</f>
        <v>3620.864</v>
      </c>
    </row>
    <row customHeight="true" hidden="false" ht="24.6000003814697" outlineLevel="0" r="90">
      <c r="A90" s="18" t="s">
        <v>296</v>
      </c>
      <c r="B90" s="26" t="s">
        <v>290</v>
      </c>
      <c r="C90" s="54" t="n">
        <v>904</v>
      </c>
      <c r="D90" s="18" t="n">
        <v>1004</v>
      </c>
      <c r="E90" s="18" t="s">
        <v>295</v>
      </c>
      <c r="F90" s="54" t="n">
        <v>300</v>
      </c>
      <c r="G90" s="27" t="n">
        <v>3620.9</v>
      </c>
      <c r="H90" s="37" t="n">
        <v>3620.864</v>
      </c>
    </row>
    <row customHeight="true" hidden="false" ht="67.1500015258789" outlineLevel="0" r="91">
      <c r="A91" s="20" t="s">
        <v>297</v>
      </c>
      <c r="B91" s="53" t="s">
        <v>298</v>
      </c>
      <c r="C91" s="19" t="n">
        <v>904</v>
      </c>
      <c r="D91" s="20" t="n">
        <v>1004</v>
      </c>
      <c r="E91" s="20" t="s">
        <v>299</v>
      </c>
      <c r="F91" s="57" t="n"/>
      <c r="G91" s="21" t="n">
        <f aca="false" ca="false" dt2D="false" dtr="false" t="normal">G92</f>
        <v>3081.2</v>
      </c>
      <c r="H91" s="21" t="n">
        <f aca="false" ca="false" dt2D="false" dtr="false" t="normal">H92</f>
        <v>2889.44</v>
      </c>
    </row>
    <row customHeight="true" hidden="false" ht="24.6000003814697" outlineLevel="0" r="92">
      <c r="A92" s="18" t="s">
        <v>300</v>
      </c>
      <c r="B92" s="26" t="s">
        <v>290</v>
      </c>
      <c r="C92" s="54" t="n">
        <v>904</v>
      </c>
      <c r="D92" s="18" t="n">
        <v>1004</v>
      </c>
      <c r="E92" s="18" t="s">
        <v>299</v>
      </c>
      <c r="F92" s="54" t="n">
        <v>300</v>
      </c>
      <c r="G92" s="27" t="n">
        <v>3081.2</v>
      </c>
      <c r="H92" s="37" t="n">
        <v>2889.44</v>
      </c>
    </row>
    <row customHeight="true" hidden="false" ht="17.6499996185303" outlineLevel="0" r="93">
      <c r="A93" s="23" t="s">
        <v>301</v>
      </c>
      <c r="B93" s="24" t="s">
        <v>302</v>
      </c>
      <c r="C93" s="51" t="n">
        <v>904</v>
      </c>
      <c r="D93" s="23" t="n">
        <v>1100</v>
      </c>
      <c r="E93" s="23" t="n"/>
      <c r="F93" s="51" t="n"/>
      <c r="G93" s="25" t="n">
        <f aca="false" ca="false" dt2D="false" dtr="false" t="normal">G94</f>
        <v>478.7</v>
      </c>
      <c r="H93" s="25" t="n">
        <f aca="false" ca="false" dt2D="false" dtr="false" t="normal">H94</f>
        <v>478.6</v>
      </c>
    </row>
    <row customHeight="true" hidden="false" ht="18.6000003814697" outlineLevel="0" r="94">
      <c r="A94" s="20" t="s">
        <v>303</v>
      </c>
      <c r="B94" s="53" t="s">
        <v>304</v>
      </c>
      <c r="C94" s="19" t="n">
        <v>904</v>
      </c>
      <c r="D94" s="20" t="n">
        <v>1102</v>
      </c>
      <c r="E94" s="20" t="n"/>
      <c r="F94" s="19" t="n"/>
      <c r="G94" s="21" t="n">
        <f aca="false" ca="false" dt2D="false" dtr="false" t="normal">G95</f>
        <v>478.7</v>
      </c>
      <c r="H94" s="21" t="n">
        <f aca="false" ca="false" dt2D="false" dtr="false" t="normal">H95</f>
        <v>478.6</v>
      </c>
    </row>
    <row customHeight="true" hidden="false" ht="58.1500015258789" outlineLevel="0" r="95">
      <c r="A95" s="20" t="s">
        <v>305</v>
      </c>
      <c r="B95" s="53" t="s">
        <v>306</v>
      </c>
      <c r="C95" s="19" t="n">
        <v>904</v>
      </c>
      <c r="D95" s="20" t="n">
        <v>1102</v>
      </c>
      <c r="E95" s="20" t="n">
        <v>5120000240</v>
      </c>
      <c r="F95" s="19" t="n"/>
      <c r="G95" s="21" t="n">
        <f aca="false" ca="false" dt2D="false" dtr="false" t="normal">G96</f>
        <v>478.7</v>
      </c>
      <c r="H95" s="21" t="n">
        <f aca="false" ca="false" dt2D="false" dtr="false" t="normal">H96</f>
        <v>478.6</v>
      </c>
    </row>
    <row customHeight="true" hidden="false" ht="36" outlineLevel="0" r="96">
      <c r="A96" s="18" t="s">
        <v>307</v>
      </c>
      <c r="B96" s="26" t="s">
        <v>142</v>
      </c>
      <c r="C96" s="54" t="n">
        <v>904</v>
      </c>
      <c r="D96" s="18" t="n">
        <v>1102</v>
      </c>
      <c r="E96" s="18" t="n">
        <v>5120000240</v>
      </c>
      <c r="F96" s="54" t="n">
        <v>200</v>
      </c>
      <c r="G96" s="27" t="n">
        <v>478.7</v>
      </c>
      <c r="H96" s="37" t="n">
        <v>478.6</v>
      </c>
    </row>
    <row customHeight="true" hidden="false" ht="17.6499996185303" outlineLevel="0" r="97">
      <c r="A97" s="23" t="s">
        <v>308</v>
      </c>
      <c r="B97" s="24" t="s">
        <v>309</v>
      </c>
      <c r="C97" s="51" t="n">
        <v>904</v>
      </c>
      <c r="D97" s="23" t="n">
        <v>1200</v>
      </c>
      <c r="E97" s="23" t="n"/>
      <c r="F97" s="51" t="n"/>
      <c r="G97" s="25" t="n">
        <f aca="false" ca="false" dt2D="false" dtr="false" t="normal">G98</f>
        <v>1000</v>
      </c>
      <c r="H97" s="25" t="n">
        <f aca="false" ca="false" dt2D="false" dtr="false" t="normal">H98</f>
        <v>992.1</v>
      </c>
    </row>
    <row customHeight="true" hidden="false" ht="22.8999996185303" outlineLevel="0" r="98">
      <c r="A98" s="20" t="s">
        <v>310</v>
      </c>
      <c r="B98" s="53" t="s">
        <v>311</v>
      </c>
      <c r="C98" s="19" t="n">
        <v>904</v>
      </c>
      <c r="D98" s="20" t="n">
        <v>1202</v>
      </c>
      <c r="E98" s="20" t="n"/>
      <c r="F98" s="19" t="n"/>
      <c r="G98" s="21" t="n">
        <f aca="false" ca="false" dt2D="false" dtr="false" t="normal">G99</f>
        <v>1000</v>
      </c>
      <c r="H98" s="21" t="n">
        <f aca="false" ca="false" dt2D="false" dtr="false" t="normal">H99</f>
        <v>992.1</v>
      </c>
    </row>
    <row customHeight="true" hidden="false" ht="58.1500015258789" outlineLevel="0" r="99">
      <c r="A99" s="20" t="s">
        <v>312</v>
      </c>
      <c r="B99" s="53" t="s">
        <v>313</v>
      </c>
      <c r="C99" s="19" t="n">
        <v>904</v>
      </c>
      <c r="D99" s="20" t="n">
        <v>1202</v>
      </c>
      <c r="E99" s="20" t="n">
        <v>4570000250</v>
      </c>
      <c r="F99" s="19" t="n"/>
      <c r="G99" s="21" t="n">
        <f aca="false" ca="false" dt2D="false" dtr="false" t="normal">G100</f>
        <v>1000</v>
      </c>
      <c r="H99" s="21" t="n">
        <f aca="false" ca="false" dt2D="false" dtr="false" t="normal">H100</f>
        <v>992.1</v>
      </c>
    </row>
    <row customHeight="true" hidden="false" ht="36.5999984741211" outlineLevel="0" r="100">
      <c r="A100" s="18" t="s">
        <v>314</v>
      </c>
      <c r="B100" s="26" t="s">
        <v>142</v>
      </c>
      <c r="C100" s="54" t="n">
        <v>904</v>
      </c>
      <c r="D100" s="18" t="n">
        <v>1202</v>
      </c>
      <c r="E100" s="18" t="n">
        <v>4570000250</v>
      </c>
      <c r="F100" s="54" t="n">
        <v>200</v>
      </c>
      <c r="G100" s="27" t="n">
        <v>1000</v>
      </c>
      <c r="H100" s="37" t="n">
        <v>992.1</v>
      </c>
    </row>
    <row hidden="false" ht="16.5" outlineLevel="0" r="101">
      <c r="A101" s="20" t="n"/>
      <c r="B101" s="53" t="s">
        <v>116</v>
      </c>
      <c r="C101" s="19" t="n"/>
      <c r="D101" s="20" t="n"/>
      <c r="E101" s="20" t="n"/>
      <c r="F101" s="19" t="n"/>
      <c r="G101" s="21" t="n">
        <f aca="false" ca="false" dt2D="false" dtr="false" t="normal">G5+G39+G50+G54+G71+G78+G84+G93+G97+G68</f>
        <v>69587.5</v>
      </c>
      <c r="H101" s="21" t="n">
        <f aca="false" ca="false" dt2D="false" dtr="false" t="normal">H5+H39+H50+H54+H71+H78+H84+H93+H97+H68</f>
        <v>67629.76400000001</v>
      </c>
    </row>
  </sheetData>
  <mergeCells count="1">
    <mergeCell ref="A1:H1"/>
  </mergeCells>
  <pageMargins bottom="0.354166656732559" footer="0.511805534362793" header="0.31527778506279" left="0.787500023841858" right="0.31527778506279" top="0.581944465637207"/>
  <pageSetup fitToHeight="0" fitToWidth="1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E9"/>
  <sheetViews>
    <sheetView showZeros="true" workbookViewId="0"/>
  </sheetViews>
  <sheetFormatPr baseColWidth="8" customHeight="false" defaultColWidth="9.86719676581327" defaultRowHeight="15" zeroHeight="false"/>
  <cols>
    <col customWidth="true" hidden="false" max="1" min="1" outlineLevel="0" style="0" width="57.1105570354777"/>
    <col customWidth="true" hidden="false" max="2" min="2" outlineLevel="0" style="0" width="31.4831959619356"/>
    <col customWidth="true" hidden="false" max="3" min="3" outlineLevel="0" style="0" width="17.7403586695215"/>
    <col customWidth="true" hidden="false" max="4" min="4" outlineLevel="0" style="0" width="19.7607279694459"/>
    <col customWidth="true" hidden="false" max="5" min="5" outlineLevel="0" style="0" width="11.5820126952453"/>
  </cols>
  <sheetData>
    <row hidden="false" ht="15" outlineLevel="0" r="1">
      <c r="A1" s="62" t="n"/>
      <c r="B1" s="62" t="n"/>
      <c r="C1" s="62" t="n"/>
      <c r="D1" s="63" t="n"/>
      <c r="E1" s="64" t="n"/>
    </row>
    <row customHeight="true" hidden="false" ht="25.8999996185303" outlineLevel="0" r="2">
      <c r="A2" s="15" t="s">
        <v>315</v>
      </c>
      <c r="B2" s="16" t="s"/>
      <c r="C2" s="16" t="s"/>
      <c r="D2" s="16" t="s"/>
      <c r="E2" s="17" t="s"/>
    </row>
    <row customHeight="true" hidden="false" ht="72" outlineLevel="0" r="3">
      <c r="A3" s="19" t="s">
        <v>118</v>
      </c>
      <c r="B3" s="19" t="s">
        <v>316</v>
      </c>
      <c r="C3" s="19" t="s">
        <v>317</v>
      </c>
      <c r="D3" s="19" t="s">
        <v>318</v>
      </c>
      <c r="E3" s="19" t="s">
        <v>116</v>
      </c>
    </row>
    <row customHeight="true" hidden="false" ht="33.5999984741211" outlineLevel="0" r="4">
      <c r="A4" s="65" t="s">
        <v>319</v>
      </c>
      <c r="B4" s="54" t="n"/>
      <c r="C4" s="27" t="n">
        <f aca="false" ca="false" dt2D="false" dtr="false" t="normal">C5</f>
        <v>1624.5</v>
      </c>
      <c r="D4" s="27" t="n">
        <f aca="false" ca="false" dt2D="false" dtr="false" t="normal">D5</f>
        <v>1345.300000000003</v>
      </c>
      <c r="E4" s="27" t="n">
        <f aca="false" ca="false" dt2D="false" dtr="false" t="normal">E5</f>
        <v>279.1999999999971</v>
      </c>
    </row>
    <row customHeight="true" hidden="false" ht="25.1499996185303" outlineLevel="0" r="5">
      <c r="A5" s="65" t="s">
        <v>320</v>
      </c>
      <c r="B5" s="54" t="n"/>
      <c r="C5" s="27" t="n">
        <f aca="false" ca="false" dt2D="false" dtr="false" t="normal">C8+C7</f>
        <v>1624.5</v>
      </c>
      <c r="D5" s="27" t="n">
        <f aca="false" ca="false" dt2D="false" dtr="false" t="normal">D8+D7</f>
        <v>1345.300000000003</v>
      </c>
      <c r="E5" s="27" t="n">
        <f aca="false" ca="false" dt2D="false" dtr="false" t="normal">C5-D5</f>
        <v>279.1999999999971</v>
      </c>
    </row>
    <row customHeight="true" hidden="false" ht="37.1500015258789" outlineLevel="0" r="6">
      <c r="A6" s="65" t="s">
        <v>321</v>
      </c>
      <c r="B6" s="54" t="s">
        <v>322</v>
      </c>
      <c r="C6" s="27" t="n">
        <f aca="false" ca="false" dt2D="false" dtr="false" t="normal">C7+C8</f>
        <v>1624.5</v>
      </c>
      <c r="D6" s="27" t="n">
        <f aca="false" ca="false" dt2D="false" dtr="false" t="normal">D7+D8</f>
        <v>1345.300000000003</v>
      </c>
      <c r="E6" s="27" t="n">
        <f aca="false" ca="false" dt2D="false" dtr="false" t="normal">E7+E8</f>
        <v>279.1999999999971</v>
      </c>
    </row>
    <row customHeight="true" hidden="false" ht="34.1500015258789" outlineLevel="0" r="7">
      <c r="A7" s="65" t="s">
        <v>323</v>
      </c>
      <c r="B7" s="54" t="s">
        <v>324</v>
      </c>
      <c r="C7" s="27" t="n">
        <v>-67963</v>
      </c>
      <c r="D7" s="27" t="n">
        <v>-66284.5</v>
      </c>
      <c r="E7" s="27" t="n">
        <f aca="false" ca="false" dt2D="false" dtr="false" t="normal">C7-D7</f>
        <v>-1678.5</v>
      </c>
    </row>
    <row customHeight="true" hidden="false" ht="37.9000015258789" outlineLevel="0" r="8">
      <c r="A8" s="65" t="s">
        <v>325</v>
      </c>
      <c r="B8" s="54" t="s">
        <v>326</v>
      </c>
      <c r="C8" s="27" t="n">
        <v>69587.5</v>
      </c>
      <c r="D8" s="27" t="n">
        <v>67629.8</v>
      </c>
      <c r="E8" s="27" t="n">
        <f aca="false" ca="false" dt2D="false" dtr="false" t="normal">C8-D8</f>
        <v>1957.699999999997</v>
      </c>
    </row>
    <row hidden="false" ht="15" outlineLevel="0" r="9">
      <c r="A9" s="62" t="n"/>
      <c r="B9" s="62" t="n"/>
      <c r="C9" s="62" t="n"/>
      <c r="D9" s="63" t="n"/>
      <c r="E9" s="64" t="n"/>
    </row>
  </sheetData>
  <mergeCells count="1">
    <mergeCell ref="A2:E2"/>
  </mergeCells>
  <pageMargins bottom="0.354166656732559" footer="0.511805534362793" header="0.31527778506279" left="0.787500023841858" right="0.31527778506279" top="0.581944465637207"/>
  <pageSetup fitToHeight="0" fitToWidth="1" orientation="portrait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K44"/>
  <sheetViews>
    <sheetView showZeros="true" workbookViewId="0"/>
  </sheetViews>
  <sheetFormatPr baseColWidth="8" customHeight="false" defaultColWidth="9.86719676581327" defaultRowHeight="15.75" zeroHeight="false"/>
  <cols>
    <col customWidth="true" hidden="false" max="1" min="1" outlineLevel="0" style="66" width="18.0536787977427"/>
    <col customWidth="true" hidden="false" max="2" min="2" outlineLevel="0" style="66" width="13.732032310064"/>
    <col customWidth="true" hidden="false" max="3" min="3" outlineLevel="0" style="67" width="57.1105570354777"/>
    <col customWidth="true" hidden="false" max="4" min="4" outlineLevel="0" style="66" width="14.3478662308269"/>
    <col customWidth="true" hidden="false" max="5" min="5" outlineLevel="0" style="66" width="13.732032310064"/>
    <col customWidth="true" hidden="false" max="6" min="6" outlineLevel="0" style="4" width="17.7403586695215"/>
    <col customWidth="true" hidden="false" max="7" min="7" outlineLevel="0" width="3.77569173320396"/>
    <col customWidth="true" hidden="false" max="8" min="8" outlineLevel="0" width="4.65631944800398"/>
    <col customWidth="true" hidden="false" max="10" min="9" outlineLevel="0" width="1.77383598019199"/>
    <col customWidth="true" hidden="false" max="11" min="11" outlineLevel="0" style="0" width="1.77383598019199"/>
  </cols>
  <sheetData>
    <row hidden="false" ht="15.75" outlineLevel="0" r="1">
      <c r="C1" s="68" t="n"/>
      <c r="D1" s="69" t="n"/>
      <c r="E1" s="69" t="n"/>
      <c r="F1" s="69" t="n"/>
    </row>
    <row hidden="false" ht="15.75" outlineLevel="0" r="2">
      <c r="C2" s="68" t="n"/>
      <c r="D2" s="69" t="n"/>
      <c r="E2" s="69" t="n"/>
      <c r="F2" s="69" t="n"/>
    </row>
    <row hidden="false" ht="15.75" outlineLevel="0" r="3">
      <c r="C3" s="68" t="n"/>
      <c r="D3" s="69" t="n"/>
      <c r="E3" s="69" t="n"/>
      <c r="F3" s="69" t="n"/>
    </row>
    <row hidden="false" ht="15.75" outlineLevel="0" r="4">
      <c r="C4" s="68" t="n"/>
      <c r="D4" s="70" t="s">
        <v>327</v>
      </c>
      <c r="E4" s="71" t="s"/>
      <c r="F4" s="72" t="s"/>
    </row>
    <row customHeight="true" hidden="false" ht="41.9999847412109" outlineLevel="0" r="5">
      <c r="A5" s="73" t="s">
        <v>1</v>
      </c>
      <c r="B5" s="74" t="s"/>
      <c r="C5" s="74" t="s"/>
      <c r="D5" s="74" t="s"/>
      <c r="E5" s="74" t="s"/>
      <c r="F5" s="74" t="s"/>
      <c r="G5" s="74" t="s"/>
      <c r="H5" s="74" t="s"/>
      <c r="I5" s="74" t="s"/>
      <c r="J5" s="74" t="s"/>
      <c r="K5" s="75" t="s"/>
    </row>
    <row customHeight="true" hidden="false" ht="10" outlineLevel="0" r="6">
      <c r="B6" s="5" t="n"/>
      <c r="C6" s="6" t="s"/>
      <c r="D6" s="6" t="s"/>
      <c r="E6" s="7" t="s"/>
    </row>
    <row customHeight="true" hidden="false" ht="39" outlineLevel="0" r="7">
      <c r="B7" s="11" t="s">
        <v>328</v>
      </c>
      <c r="C7" s="12" t="s"/>
      <c r="D7" s="12" t="s"/>
      <c r="E7" s="13" t="s"/>
      <c r="F7" s="14" t="n"/>
    </row>
    <row hidden="false" ht="16.5" outlineLevel="0" r="8">
      <c r="B8" s="76" t="n"/>
      <c r="C8" s="77" t="n"/>
      <c r="D8" s="76" t="n"/>
      <c r="E8" s="76" t="n"/>
    </row>
    <row customHeight="true" hidden="false" ht="30.6000003814697" outlineLevel="0" r="9">
      <c r="A9" s="78" t="s">
        <v>329</v>
      </c>
      <c r="B9" s="79" t="s"/>
      <c r="C9" s="19" t="s">
        <v>4</v>
      </c>
      <c r="D9" s="21" t="s">
        <v>10</v>
      </c>
      <c r="E9" s="21" t="s">
        <v>11</v>
      </c>
      <c r="F9" s="80" t="s">
        <v>330</v>
      </c>
    </row>
    <row customHeight="true" hidden="false" ht="17.4500007629395" outlineLevel="0" r="10">
      <c r="A10" s="81" t="n">
        <v>1</v>
      </c>
      <c r="B10" s="82" t="s"/>
      <c r="C10" s="20" t="n">
        <v>2</v>
      </c>
      <c r="D10" s="20" t="n">
        <v>3</v>
      </c>
      <c r="E10" s="20" t="n">
        <v>4</v>
      </c>
      <c r="F10" s="80" t="s">
        <v>245</v>
      </c>
    </row>
    <row customFormat="true" customHeight="true" hidden="false" ht="16.5" outlineLevel="0" r="11" s="0">
      <c r="A11" s="23" t="s">
        <v>331</v>
      </c>
      <c r="B11" s="83" t="s"/>
      <c r="C11" s="24" t="s">
        <v>12</v>
      </c>
      <c r="D11" s="25" t="n">
        <f aca="false" ca="false" dt2D="false" dtr="false" t="normal">D12+D15+D18</f>
        <v>14467.1</v>
      </c>
      <c r="E11" s="25" t="n">
        <f aca="false" ca="false" dt2D="false" dtr="false" t="normal">E12+E15+E18</f>
        <v>14134</v>
      </c>
      <c r="F11" s="84" t="n">
        <f aca="false" ca="false" dt2D="false" dtr="false" t="normal">E11/D11*100</f>
        <v>97.69753440565144</v>
      </c>
    </row>
    <row customFormat="true" customHeight="true" hidden="false" ht="32.4500007629395" outlineLevel="0" r="12" s="0">
      <c r="A12" s="23" t="s">
        <v>332</v>
      </c>
      <c r="B12" s="83" t="s"/>
      <c r="C12" s="24" t="s">
        <v>18</v>
      </c>
      <c r="D12" s="25" t="n">
        <f aca="false" ca="false" dt2D="false" dtr="false" t="normal">D13</f>
        <v>13798</v>
      </c>
      <c r="E12" s="25" t="n">
        <f aca="false" ca="false" dt2D="false" dtr="false" t="normal">E13</f>
        <v>13501.8</v>
      </c>
      <c r="F12" s="84" t="n">
        <f aca="false" ca="false" dt2D="false" dtr="false" t="normal">E12/D12*100</f>
        <v>97.85331207421365</v>
      </c>
    </row>
    <row customFormat="true" customHeight="true" hidden="false" ht="32.4500007629395" outlineLevel="0" r="13" s="0">
      <c r="A13" s="23" t="s">
        <v>333</v>
      </c>
      <c r="B13" s="83" t="s"/>
      <c r="C13" s="24" t="s">
        <v>21</v>
      </c>
      <c r="D13" s="25" t="n">
        <f aca="false" ca="false" dt2D="false" dtr="false" t="normal">D14</f>
        <v>13798</v>
      </c>
      <c r="E13" s="25" t="n">
        <f aca="false" ca="false" dt2D="false" dtr="false" t="normal">E14</f>
        <v>13501.8</v>
      </c>
      <c r="F13" s="84" t="n">
        <f aca="false" ca="false" dt2D="false" dtr="false" t="normal">E13/D13*100</f>
        <v>97.85331207421365</v>
      </c>
    </row>
    <row customFormat="true" customHeight="true" hidden="false" ht="100.900001525879" outlineLevel="0" r="14" s="0">
      <c r="A14" s="18" t="s">
        <v>334</v>
      </c>
      <c r="B14" s="85" t="s"/>
      <c r="C14" s="26" t="s">
        <v>25</v>
      </c>
      <c r="D14" s="27" t="n">
        <v>13798</v>
      </c>
      <c r="E14" s="27" t="n">
        <v>13501.8</v>
      </c>
      <c r="F14" s="37" t="n">
        <f aca="false" ca="false" dt2D="false" dtr="false" t="normal">E14/D14*100</f>
        <v>97.85331207421365</v>
      </c>
    </row>
    <row customFormat="true" customHeight="true" hidden="false" ht="34.1500015258789" outlineLevel="0" r="15" s="0">
      <c r="A15" s="23" t="s">
        <v>335</v>
      </c>
      <c r="B15" s="83" t="s"/>
      <c r="C15" s="24" t="s">
        <v>28</v>
      </c>
      <c r="D15" s="25" t="n">
        <f aca="false" ca="false" dt2D="false" dtr="false" t="normal">D16</f>
        <v>399.1</v>
      </c>
      <c r="E15" s="25" t="n">
        <f aca="false" ca="false" dt2D="false" dtr="false" t="normal">E16</f>
        <v>399.1</v>
      </c>
      <c r="F15" s="84" t="n">
        <f aca="false" ca="false" dt2D="false" dtr="false" t="normal">E15/D15*100</f>
        <v>100</v>
      </c>
    </row>
    <row customFormat="true" customHeight="true" hidden="false" ht="39" outlineLevel="0" r="16" s="0">
      <c r="A16" s="23" t="s">
        <v>336</v>
      </c>
      <c r="B16" s="83" t="s"/>
      <c r="C16" s="24" t="s">
        <v>31</v>
      </c>
      <c r="D16" s="25" t="n">
        <f aca="false" ca="false" dt2D="false" dtr="false" t="normal">D17</f>
        <v>399.1</v>
      </c>
      <c r="E16" s="25" t="n">
        <f aca="false" ca="false" dt2D="false" dtr="false" t="normal">E17</f>
        <v>399.1</v>
      </c>
      <c r="F16" s="84" t="n">
        <f aca="false" ca="false" dt2D="false" dtr="false" t="normal">E16/D16*100</f>
        <v>100</v>
      </c>
    </row>
    <row customFormat="true" customHeight="true" hidden="false" ht="105.599998474121" outlineLevel="0" r="17" s="0">
      <c r="A17" s="18" t="s">
        <v>337</v>
      </c>
      <c r="B17" s="85" t="s"/>
      <c r="C17" s="26" t="s">
        <v>34</v>
      </c>
      <c r="D17" s="27" t="n">
        <v>399.1</v>
      </c>
      <c r="E17" s="27" t="n">
        <v>399.1</v>
      </c>
      <c r="F17" s="37" t="n">
        <f aca="false" ca="false" dt2D="false" dtr="false" t="normal">E17/D17*100</f>
        <v>100</v>
      </c>
    </row>
    <row customFormat="true" customHeight="true" hidden="false" ht="21.6000003814697" outlineLevel="0" r="18" s="0">
      <c r="A18" s="23" t="s">
        <v>338</v>
      </c>
      <c r="B18" s="83" t="s"/>
      <c r="C18" s="24" t="s">
        <v>39</v>
      </c>
      <c r="D18" s="25" t="n">
        <f aca="false" ca="false" dt2D="false" dtr="false" t="normal">D19+D22</f>
        <v>270</v>
      </c>
      <c r="E18" s="25" t="n">
        <f aca="false" ca="false" dt2D="false" dtr="false" t="normal">E19+E22</f>
        <v>233.1</v>
      </c>
      <c r="F18" s="84" t="n">
        <f aca="false" ca="false" dt2D="false" dtr="false" t="normal">E18/D18*100</f>
        <v>86.33333333333333</v>
      </c>
    </row>
    <row customFormat="true" customHeight="true" hidden="false" ht="148.149993896484" outlineLevel="0" r="19" s="0">
      <c r="A19" s="23" t="s">
        <v>339</v>
      </c>
      <c r="B19" s="83" t="s"/>
      <c r="C19" s="31" t="s">
        <v>42</v>
      </c>
      <c r="D19" s="32" t="n">
        <f aca="false" ca="false" dt2D="false" dtr="false" t="normal">SUM(D20:D21)</f>
        <v>2</v>
      </c>
      <c r="E19" s="32" t="n">
        <f aca="false" ca="false" dt2D="false" dtr="false" t="normal">SUM(E20:E21)</f>
        <v>0.1</v>
      </c>
      <c r="F19" s="84" t="n">
        <f aca="false" ca="false" dt2D="false" dtr="false" t="normal">E19/D19*100</f>
        <v>5</v>
      </c>
    </row>
    <row customFormat="true" customHeight="true" hidden="false" ht="132.600006103516" outlineLevel="0" r="20" s="0">
      <c r="A20" s="18" t="s">
        <v>340</v>
      </c>
      <c r="B20" s="85" t="s"/>
      <c r="C20" s="34" t="s">
        <v>45</v>
      </c>
      <c r="D20" s="35" t="n">
        <v>1</v>
      </c>
      <c r="E20" s="27" t="n">
        <v>0</v>
      </c>
      <c r="F20" s="37" t="n">
        <f aca="false" ca="false" dt2D="false" dtr="false" t="normal">E20/D20*100</f>
        <v>0</v>
      </c>
    </row>
    <row customFormat="true" customHeight="true" hidden="false" ht="117" outlineLevel="0" r="21" s="0">
      <c r="A21" s="18" t="s">
        <v>341</v>
      </c>
      <c r="B21" s="85" t="s"/>
      <c r="C21" s="34" t="s">
        <v>49</v>
      </c>
      <c r="D21" s="35" t="n">
        <v>1</v>
      </c>
      <c r="E21" s="27" t="n">
        <v>0.1</v>
      </c>
      <c r="F21" s="37" t="n">
        <f aca="false" ca="false" dt2D="false" dtr="false" t="normal">E21/D21*100</f>
        <v>10</v>
      </c>
    </row>
    <row customFormat="true" customHeight="true" hidden="false" ht="46.1500015258789" outlineLevel="0" r="22" s="0">
      <c r="A22" s="23" t="s">
        <v>342</v>
      </c>
      <c r="B22" s="83" t="s"/>
      <c r="C22" s="31" t="s">
        <v>52</v>
      </c>
      <c r="D22" s="32" t="n">
        <f aca="false" ca="false" dt2D="false" dtr="false" t="normal">D23+D25+D27</f>
        <v>268</v>
      </c>
      <c r="E22" s="32" t="n">
        <f aca="false" ca="false" dt2D="false" dtr="false" t="normal">E23+E25+E27</f>
        <v>233</v>
      </c>
      <c r="F22" s="84" t="n">
        <f aca="false" ca="false" dt2D="false" dtr="false" t="normal">E22/D22*100</f>
        <v>86.94029850746269</v>
      </c>
    </row>
    <row customFormat="true" customHeight="true" hidden="false" ht="56.4500007629395" outlineLevel="0" r="23" s="0">
      <c r="A23" s="23" t="s">
        <v>343</v>
      </c>
      <c r="B23" s="83" t="s"/>
      <c r="C23" s="31" t="s">
        <v>55</v>
      </c>
      <c r="D23" s="32" t="n">
        <f aca="false" ca="false" dt2D="false" dtr="false" t="normal">D24</f>
        <v>1</v>
      </c>
      <c r="E23" s="25" t="n">
        <f aca="false" ca="false" dt2D="false" dtr="false" t="normal">E24</f>
        <v>0</v>
      </c>
      <c r="F23" s="84" t="n">
        <f aca="false" ca="false" dt2D="false" dtr="false" t="normal">E23/D23*100</f>
        <v>0</v>
      </c>
    </row>
    <row customFormat="true" customHeight="true" hidden="false" ht="240" outlineLevel="0" r="24" s="0">
      <c r="A24" s="18" t="s">
        <v>344</v>
      </c>
      <c r="B24" s="85" t="s"/>
      <c r="C24" s="34" t="s">
        <v>58</v>
      </c>
      <c r="D24" s="35" t="n">
        <v>1</v>
      </c>
      <c r="E24" s="27" t="n">
        <v>0</v>
      </c>
      <c r="F24" s="37" t="n">
        <f aca="false" ca="false" dt2D="false" dtr="false" t="normal">E24/D24*100</f>
        <v>0</v>
      </c>
    </row>
    <row customFormat="true" customHeight="true" hidden="false" ht="69" outlineLevel="0" r="25" s="0">
      <c r="A25" s="23" t="s">
        <v>345</v>
      </c>
      <c r="B25" s="83" t="s"/>
      <c r="C25" s="31" t="s">
        <v>61</v>
      </c>
      <c r="D25" s="32" t="n">
        <f aca="false" ca="false" dt2D="false" dtr="false" t="normal">D26</f>
        <v>1</v>
      </c>
      <c r="E25" s="25" t="n">
        <f aca="false" ca="false" dt2D="false" dtr="false" t="normal">E26</f>
        <v>0</v>
      </c>
      <c r="F25" s="84" t="n">
        <f aca="false" ca="false" dt2D="false" dtr="false" t="normal">E25/D25*100</f>
        <v>0</v>
      </c>
    </row>
    <row customFormat="true" customHeight="true" hidden="false" ht="162" outlineLevel="0" r="26" s="0">
      <c r="A26" s="18" t="s">
        <v>346</v>
      </c>
      <c r="B26" s="85" t="s"/>
      <c r="C26" s="34" t="s">
        <v>64</v>
      </c>
      <c r="D26" s="35" t="n">
        <v>1</v>
      </c>
      <c r="E26" s="27" t="n">
        <v>0</v>
      </c>
      <c r="F26" s="37" t="n">
        <f aca="false" ca="false" dt2D="false" dtr="false" t="normal">E26/D26*100</f>
        <v>0</v>
      </c>
    </row>
    <row customFormat="true" customHeight="true" hidden="false" ht="100.150001525879" outlineLevel="0" r="27" s="0">
      <c r="A27" s="23" t="s">
        <v>347</v>
      </c>
      <c r="B27" s="83" t="s"/>
      <c r="C27" s="31" t="s">
        <v>67</v>
      </c>
      <c r="D27" s="32" t="n">
        <f aca="false" ca="false" dt2D="false" dtr="false" t="normal">SUM(D28:D31)</f>
        <v>266</v>
      </c>
      <c r="E27" s="32" t="n">
        <f aca="false" ca="false" dt2D="false" dtr="false" t="normal">SUM(E28:E31)</f>
        <v>233</v>
      </c>
      <c r="F27" s="84" t="n">
        <f aca="false" ca="false" dt2D="false" dtr="false" t="normal">E27/D27*100</f>
        <v>87.59398496240601</v>
      </c>
    </row>
    <row customFormat="true" customHeight="true" hidden="false" ht="198.600006103516" outlineLevel="0" r="28" s="0">
      <c r="A28" s="18" t="s">
        <v>348</v>
      </c>
      <c r="B28" s="85" t="s"/>
      <c r="C28" s="34" t="s">
        <v>70</v>
      </c>
      <c r="D28" s="35" t="n">
        <v>55</v>
      </c>
      <c r="E28" s="27" t="n">
        <v>58.3</v>
      </c>
      <c r="F28" s="37" t="n">
        <f aca="false" ca="false" dt2D="false" dtr="false" t="normal">E28/D28*100</f>
        <v>106</v>
      </c>
    </row>
    <row customFormat="true" customHeight="true" hidden="false" ht="196.149993896484" outlineLevel="0" r="29" s="0">
      <c r="A29" s="18" t="s">
        <v>349</v>
      </c>
      <c r="B29" s="85" t="s"/>
      <c r="C29" s="34" t="s">
        <v>70</v>
      </c>
      <c r="D29" s="35" t="n">
        <v>200</v>
      </c>
      <c r="E29" s="27" t="n">
        <v>200</v>
      </c>
      <c r="F29" s="37" t="n">
        <f aca="false" ca="false" dt2D="false" dtr="false" t="normal">E29/D29*100</f>
        <v>100</v>
      </c>
    </row>
    <row customFormat="true" customHeight="true" hidden="false" ht="201.600006103516" outlineLevel="0" r="30" s="0">
      <c r="A30" s="18" t="s">
        <v>350</v>
      </c>
      <c r="B30" s="85" t="s"/>
      <c r="C30" s="34" t="s">
        <v>70</v>
      </c>
      <c r="D30" s="35" t="n">
        <v>1</v>
      </c>
      <c r="E30" s="27" t="n">
        <v>-31.3</v>
      </c>
      <c r="F30" s="37" t="n">
        <v>0</v>
      </c>
    </row>
    <row customFormat="true" customHeight="true" hidden="false" ht="195.600006103516" outlineLevel="0" r="31" s="0">
      <c r="A31" s="18" t="s">
        <v>351</v>
      </c>
      <c r="B31" s="85" t="s"/>
      <c r="C31" s="34" t="s">
        <v>70</v>
      </c>
      <c r="D31" s="35" t="n">
        <v>10</v>
      </c>
      <c r="E31" s="37" t="n">
        <v>6</v>
      </c>
      <c r="F31" s="37" t="n">
        <f aca="false" ca="false" dt2D="false" dtr="false" t="normal">E31/D31*100</f>
        <v>60</v>
      </c>
    </row>
    <row customHeight="true" hidden="false" ht="22.1499996185303" outlineLevel="0" r="32">
      <c r="A32" s="23" t="s">
        <v>352</v>
      </c>
      <c r="B32" s="83" t="s"/>
      <c r="C32" s="24" t="s">
        <v>81</v>
      </c>
      <c r="D32" s="25" t="n">
        <f aca="false" ca="false" dt2D="false" dtr="false" t="normal">D33</f>
        <v>53495.9</v>
      </c>
      <c r="E32" s="25" t="n">
        <f aca="false" ca="false" dt2D="false" dtr="false" t="normal">E33</f>
        <v>52150.50000000001</v>
      </c>
      <c r="F32" s="84" t="n">
        <f aca="false" ca="false" dt2D="false" dtr="false" t="normal">E32/D32*100</f>
        <v>97.4850409096772</v>
      </c>
    </row>
    <row customHeight="true" hidden="false" ht="38.4500007629395" outlineLevel="0" r="33">
      <c r="A33" s="23" t="s">
        <v>353</v>
      </c>
      <c r="B33" s="83" t="s"/>
      <c r="C33" s="31" t="s">
        <v>84</v>
      </c>
      <c r="D33" s="38" t="n">
        <f aca="false" ca="false" dt2D="false" dtr="false" t="normal">D34+D37+D39</f>
        <v>53495.9</v>
      </c>
      <c r="E33" s="38" t="n">
        <f aca="false" ca="false" dt2D="false" dtr="false" t="normal">E34+E37+E39</f>
        <v>52150.50000000001</v>
      </c>
      <c r="F33" s="84" t="n">
        <f aca="false" ca="false" dt2D="false" dtr="false" t="normal">E33/D33*100</f>
        <v>97.4850409096772</v>
      </c>
    </row>
    <row customHeight="true" hidden="false" ht="38.4500007629395" outlineLevel="0" r="34">
      <c r="A34" s="23" t="s">
        <v>354</v>
      </c>
      <c r="B34" s="83" t="s"/>
      <c r="C34" s="31" t="s">
        <v>87</v>
      </c>
      <c r="D34" s="38" t="n">
        <f aca="false" ca="false" dt2D="false" dtr="false" t="normal">D35+D36</f>
        <v>16737.3</v>
      </c>
      <c r="E34" s="38" t="n">
        <f aca="false" ca="false" dt2D="false" dtr="false" t="normal">E35+E36</f>
        <v>16678.7</v>
      </c>
      <c r="F34" s="84" t="n">
        <f aca="false" ca="false" dt2D="false" dtr="false" t="normal">E34/D34*100</f>
        <v>99.64988379248744</v>
      </c>
    </row>
    <row customHeight="true" hidden="false" ht="74.4499969482422" outlineLevel="0" r="35">
      <c r="A35" s="18" t="s">
        <v>355</v>
      </c>
      <c r="B35" s="85" t="s"/>
      <c r="C35" s="34" t="s">
        <v>91</v>
      </c>
      <c r="D35" s="39" t="n">
        <v>16678.7</v>
      </c>
      <c r="E35" s="39" t="n">
        <v>16678.7</v>
      </c>
      <c r="F35" s="80" t="n">
        <f aca="false" ca="false" dt2D="false" dtr="false" t="normal">E35/D35*100</f>
        <v>100</v>
      </c>
    </row>
    <row customHeight="true" hidden="false" ht="69" outlineLevel="0" r="36">
      <c r="A36" s="18" t="s">
        <v>356</v>
      </c>
      <c r="B36" s="85" t="s"/>
      <c r="C36" s="34" t="s">
        <v>94</v>
      </c>
      <c r="D36" s="39" t="n">
        <v>58.6</v>
      </c>
      <c r="E36" s="39" t="n">
        <v>0</v>
      </c>
      <c r="F36" s="80" t="n">
        <f aca="false" ca="false" dt2D="false" dtr="false" t="normal">E36/D36*100</f>
        <v>0</v>
      </c>
    </row>
    <row customHeight="true" hidden="false" ht="38.4500007629395" outlineLevel="0" r="37">
      <c r="A37" s="23" t="s">
        <v>357</v>
      </c>
      <c r="B37" s="83" t="s"/>
      <c r="C37" s="31" t="s">
        <v>97</v>
      </c>
      <c r="D37" s="38" t="n">
        <f aca="false" ca="false" dt2D="false" dtr="false" t="normal">D38</f>
        <v>28303.2</v>
      </c>
      <c r="E37" s="38" t="n">
        <f aca="false" ca="false" dt2D="false" dtr="false" t="normal">E38</f>
        <v>27213.4</v>
      </c>
      <c r="F37" s="84" t="n">
        <f aca="false" ca="false" dt2D="false" dtr="false" t="normal">E37/D37*100</f>
        <v>96.14955199412081</v>
      </c>
    </row>
    <row customHeight="true" hidden="false" ht="54.5999984741211" outlineLevel="0" r="38">
      <c r="A38" s="18" t="s">
        <v>358</v>
      </c>
      <c r="B38" s="85" t="s"/>
      <c r="C38" s="34" t="s">
        <v>100</v>
      </c>
      <c r="D38" s="39" t="n">
        <v>28303.2</v>
      </c>
      <c r="E38" s="39" t="n">
        <v>27213.4</v>
      </c>
      <c r="F38" s="37" t="n">
        <f aca="false" ca="false" dt2D="false" dtr="false" t="normal">E38/D38*100</f>
        <v>96.14955199412081</v>
      </c>
    </row>
    <row customHeight="true" hidden="false" ht="43.9000015258789" outlineLevel="0" r="39">
      <c r="A39" s="23" t="s">
        <v>359</v>
      </c>
      <c r="B39" s="83" t="s"/>
      <c r="C39" s="31" t="s">
        <v>102</v>
      </c>
      <c r="D39" s="38" t="n">
        <f aca="false" ca="false" dt2D="false" dtr="false" t="normal">SUM(D40:D43)</f>
        <v>8455.4</v>
      </c>
      <c r="E39" s="38" t="n">
        <f aca="false" ca="false" dt2D="false" dtr="false" t="normal">SUM(E40:E43)</f>
        <v>8258.4</v>
      </c>
      <c r="F39" s="84" t="n">
        <f aca="false" ca="false" dt2D="false" dtr="false" t="normal">E39/D39*100</f>
        <v>97.67012796556047</v>
      </c>
    </row>
    <row customHeight="true" hidden="false" ht="84.5999984741211" outlineLevel="0" r="40">
      <c r="A40" s="18" t="s">
        <v>360</v>
      </c>
      <c r="B40" s="85" t="s"/>
      <c r="C40" s="34" t="s">
        <v>105</v>
      </c>
      <c r="D40" s="39" t="n">
        <v>1745.5</v>
      </c>
      <c r="E40" s="27" t="n">
        <v>1740.3</v>
      </c>
      <c r="F40" s="37" t="n">
        <f aca="false" ca="false" dt2D="false" dtr="false" t="normal">E40/D40*100</f>
        <v>99.70209109137784</v>
      </c>
    </row>
    <row customHeight="true" hidden="false" ht="129" outlineLevel="0" r="41">
      <c r="A41" s="18" t="s">
        <v>361</v>
      </c>
      <c r="B41" s="85" t="s"/>
      <c r="C41" s="34" t="s">
        <v>108</v>
      </c>
      <c r="D41" s="39" t="n">
        <v>7.8</v>
      </c>
      <c r="E41" s="27" t="n">
        <v>7.8</v>
      </c>
      <c r="F41" s="37" t="n">
        <f aca="false" ca="false" dt2D="false" dtr="false" t="normal">E41/D41*100</f>
        <v>100</v>
      </c>
    </row>
    <row customHeight="true" hidden="false" ht="66.5999984741211" outlineLevel="0" r="42">
      <c r="A42" s="18" t="s">
        <v>362</v>
      </c>
      <c r="B42" s="85" t="s"/>
      <c r="C42" s="34" t="s">
        <v>112</v>
      </c>
      <c r="D42" s="39" t="n">
        <v>3620.9</v>
      </c>
      <c r="E42" s="27" t="n">
        <v>3620.9</v>
      </c>
      <c r="F42" s="37" t="n">
        <f aca="false" ca="false" dt2D="false" dtr="false" t="normal">E42/D42*100</f>
        <v>100</v>
      </c>
    </row>
    <row customHeight="true" hidden="false" ht="65.4499969482422" outlineLevel="0" r="43">
      <c r="A43" s="18" t="s">
        <v>363</v>
      </c>
      <c r="B43" s="85" t="s"/>
      <c r="C43" s="34" t="s">
        <v>115</v>
      </c>
      <c r="D43" s="39" t="n">
        <v>3081.2</v>
      </c>
      <c r="E43" s="27" t="n">
        <v>2889.4</v>
      </c>
      <c r="F43" s="37" t="n">
        <f aca="false" ca="false" dt2D="false" dtr="false" t="normal">E43/D43*100</f>
        <v>93.77515253797223</v>
      </c>
    </row>
    <row hidden="false" ht="16.5" outlineLevel="0" r="44">
      <c r="A44" s="86" t="n"/>
      <c r="B44" s="87" t="s"/>
      <c r="C44" s="41" t="s">
        <v>116</v>
      </c>
      <c r="D44" s="43" t="n">
        <f aca="false" ca="false" dt2D="false" dtr="false" t="normal">D11+D32</f>
        <v>67963</v>
      </c>
      <c r="E44" s="43" t="n">
        <f aca="false" ca="false" dt2D="false" dtr="false" t="normal">E11+E32</f>
        <v>66284.5</v>
      </c>
      <c r="F44" s="80" t="n">
        <f aca="false" ca="false" dt2D="false" dtr="false" t="normal">E44/D44*100</f>
        <v>97.53027382546385</v>
      </c>
    </row>
  </sheetData>
  <mergeCells count="40">
    <mergeCell ref="A5:K5"/>
    <mergeCell ref="D4:F4"/>
    <mergeCell ref="B6:E6"/>
    <mergeCell ref="B7:E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34:B34"/>
    <mergeCell ref="A35:B35"/>
    <mergeCell ref="A36:B36"/>
    <mergeCell ref="A41:B41"/>
    <mergeCell ref="A40:B40"/>
    <mergeCell ref="A39:B39"/>
    <mergeCell ref="A38:B38"/>
    <mergeCell ref="A37:B37"/>
    <mergeCell ref="A43:B43"/>
    <mergeCell ref="A44:B44"/>
  </mergeCells>
  <pageMargins bottom="0.354166656732559" footer="0.511805534362793" header="0.31527778506279" left="0.787500023841858" right="0.31527778506279" top="0.581944465637207"/>
  <pageSetup fitToHeight="0" fitToWidth="1" orientation="portrait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MJ105"/>
  <sheetViews>
    <sheetView showZeros="true" workbookViewId="0"/>
  </sheetViews>
  <sheetFormatPr baseColWidth="8" customHeight="false" defaultColWidth="9.55911063925024" defaultRowHeight="15.75" zeroHeight="false"/>
  <cols>
    <col bestFit="true" customWidth="true" hidden="false" max="1" min="1" outlineLevel="0" style="66" width="9.56164271865617"/>
    <col customWidth="true" hidden="false" max="2" min="2" outlineLevel="0" style="2" width="58.0289101621001"/>
    <col bestFit="true" customWidth="true" hidden="false" max="6" min="3" outlineLevel="0" style="66" width="9.56164271865617"/>
    <col customWidth="true" hidden="false" max="7" min="7" outlineLevel="0" style="66" width="11.7332702681808"/>
    <col customWidth="true" hidden="false" max="8" min="8" outlineLevel="0" style="66" width="12.1870429869876"/>
    <col customWidth="true" hidden="false" max="9" min="9" outlineLevel="0" style="66" width="13.5807747371284"/>
    <col customWidth="true" hidden="false" max="10" min="10" outlineLevel="0" style="88" width="18.0536787977427"/>
    <col customWidth="true" hidden="false" max="11" min="11" outlineLevel="0" style="89" width="1.77383598019199"/>
    <col bestFit="true" customWidth="true" hidden="false" max="1024" min="12" outlineLevel="0" style="89" width="9.56164271865617"/>
  </cols>
  <sheetData>
    <row hidden="false" ht="15.75" outlineLevel="0" r="1">
      <c r="C1" s="5" t="s">
        <v>364</v>
      </c>
      <c r="D1" s="6" t="s"/>
      <c r="E1" s="6" t="s"/>
      <c r="F1" s="6" t="s"/>
      <c r="G1" s="6" t="s"/>
      <c r="H1" s="6" t="s"/>
      <c r="I1" s="6" t="s"/>
      <c r="J1" s="7" t="s"/>
    </row>
    <row hidden="false" ht="15.75" outlineLevel="0" r="2">
      <c r="C2" s="90" t="s">
        <v>1</v>
      </c>
      <c r="D2" s="91" t="s"/>
      <c r="E2" s="91" t="s"/>
      <c r="F2" s="91" t="s"/>
      <c r="G2" s="91" t="s"/>
      <c r="H2" s="91" t="s"/>
      <c r="I2" s="91" t="s"/>
      <c r="J2" s="91" t="s"/>
      <c r="K2" s="92" t="s"/>
    </row>
    <row hidden="false" ht="15.75" outlineLevel="0" r="3">
      <c r="C3" s="93" t="n"/>
      <c r="D3" s="93" t="n"/>
      <c r="E3" s="93" t="n"/>
      <c r="F3" s="93" t="n"/>
      <c r="G3" s="93" t="n"/>
      <c r="H3" s="93" t="n"/>
      <c r="I3" s="93" t="n"/>
      <c r="J3" s="93" t="n"/>
    </row>
    <row customHeight="true" hidden="false" ht="41.4500007629395" outlineLevel="0" r="4">
      <c r="B4" s="11" t="s">
        <v>365</v>
      </c>
      <c r="C4" s="12" t="s"/>
      <c r="D4" s="12" t="s"/>
      <c r="E4" s="12" t="s"/>
      <c r="F4" s="12" t="s"/>
      <c r="G4" s="12" t="s"/>
      <c r="H4" s="12" t="s"/>
      <c r="I4" s="13" t="s"/>
    </row>
    <row hidden="false" ht="16.5" outlineLevel="0" r="5"/>
    <row customHeight="true" hidden="false" ht="35.4500007629395" outlineLevel="0" r="6">
      <c r="A6" s="50" t="n"/>
      <c r="B6" s="51" t="s">
        <v>118</v>
      </c>
      <c r="C6" s="51" t="s">
        <v>119</v>
      </c>
      <c r="D6" s="23" t="s">
        <v>120</v>
      </c>
      <c r="E6" s="23" t="s">
        <v>366</v>
      </c>
      <c r="F6" s="83" t="s"/>
      <c r="G6" s="51" t="s">
        <v>122</v>
      </c>
      <c r="H6" s="25" t="s">
        <v>123</v>
      </c>
      <c r="I6" s="25" t="s">
        <v>11</v>
      </c>
      <c r="J6" s="94" t="s">
        <v>330</v>
      </c>
    </row>
    <row customHeight="true" hidden="false" ht="40.9000015258789" outlineLevel="0" r="7">
      <c r="A7" s="52" t="n"/>
      <c r="B7" s="53" t="s">
        <v>124</v>
      </c>
      <c r="C7" s="19" t="n">
        <v>904</v>
      </c>
      <c r="D7" s="20" t="n"/>
      <c r="E7" s="20" t="n"/>
      <c r="F7" s="95" t="s"/>
      <c r="G7" s="19" t="n"/>
      <c r="H7" s="21" t="n">
        <f aca="false" ca="false" dt2D="false" dtr="false" t="normal">H22+H32+H35+H43+H54+H58+H75+H88+H97+H101+H82</f>
        <v>63907.299999999996</v>
      </c>
      <c r="I7" s="21" t="n">
        <f aca="false" ca="false" dt2D="false" dtr="false" t="normal">I22+I32+I35+I43+I54+I58+I75+I88+I97+I101+I82</f>
        <v>62002.941999999995</v>
      </c>
      <c r="J7" s="96" t="n">
        <f aca="false" ca="false" dt2D="false" dtr="false" t="normal">I7/H7*100</f>
        <v>97.02012446152473</v>
      </c>
    </row>
    <row customHeight="true" hidden="false" ht="37.1500015258789" outlineLevel="0" r="8">
      <c r="A8" s="52" t="n"/>
      <c r="B8" s="53" t="s">
        <v>125</v>
      </c>
      <c r="C8" s="19" t="n">
        <v>991</v>
      </c>
      <c r="D8" s="20" t="n"/>
      <c r="E8" s="20" t="n"/>
      <c r="F8" s="95" t="s"/>
      <c r="G8" s="19" t="n"/>
      <c r="H8" s="21" t="n">
        <f aca="false" ca="false" dt2D="false" dtr="false" t="normal">H10+H13</f>
        <v>5650.199999999999</v>
      </c>
      <c r="I8" s="21" t="n">
        <f aca="false" ca="false" dt2D="false" dtr="false" t="normal">I10+I13</f>
        <v>5596.843</v>
      </c>
      <c r="J8" s="96" t="n">
        <f aca="false" ca="false" dt2D="false" dtr="false" t="normal">I8/H8*100</f>
        <v>99.05566174648686</v>
      </c>
    </row>
    <row hidden="false" ht="16.5" outlineLevel="0" r="9">
      <c r="A9" s="23" t="n">
        <v>1</v>
      </c>
      <c r="B9" s="24" t="s">
        <v>126</v>
      </c>
      <c r="C9" s="51" t="n"/>
      <c r="D9" s="23" t="s">
        <v>37</v>
      </c>
      <c r="E9" s="23" t="n"/>
      <c r="F9" s="83" t="s"/>
      <c r="G9" s="51" t="n"/>
      <c r="H9" s="25" t="n">
        <f aca="false" ca="false" dt2D="false" dtr="false" t="normal">H10+H13+H22+H32+H35</f>
        <v>21975.5</v>
      </c>
      <c r="I9" s="25" t="n">
        <f aca="false" ca="false" dt2D="false" dtr="false" t="normal">I10+I13+I22+I32+I35</f>
        <v>21767.992000000002</v>
      </c>
      <c r="J9" s="97" t="n">
        <f aca="false" ca="false" dt2D="false" dtr="false" t="normal">I9/H9*100</f>
        <v>99.05573024504562</v>
      </c>
    </row>
    <row customHeight="true" hidden="false" ht="49.9000015258789" outlineLevel="0" r="10">
      <c r="A10" s="20" t="s">
        <v>20</v>
      </c>
      <c r="B10" s="53" t="s">
        <v>127</v>
      </c>
      <c r="C10" s="19" t="n">
        <v>991</v>
      </c>
      <c r="D10" s="20" t="s">
        <v>128</v>
      </c>
      <c r="E10" s="20" t="n"/>
      <c r="F10" s="95" t="s"/>
      <c r="G10" s="19" t="n"/>
      <c r="H10" s="21" t="n">
        <f aca="false" ca="false" dt2D="false" dtr="false" t="normal">H11</f>
        <v>1380.1</v>
      </c>
      <c r="I10" s="21" t="n">
        <f aca="false" ca="false" dt2D="false" dtr="false" t="normal">I11</f>
        <v>1378.343</v>
      </c>
      <c r="J10" s="96" t="n">
        <f aca="false" ca="false" dt2D="false" dtr="false" t="normal">I10/H10*100</f>
        <v>99.87269038475473</v>
      </c>
    </row>
    <row customHeight="true" hidden="false" ht="26.4500007629395" outlineLevel="0" r="11">
      <c r="A11" s="20" t="s">
        <v>24</v>
      </c>
      <c r="B11" s="53" t="s">
        <v>129</v>
      </c>
      <c r="C11" s="19" t="n">
        <v>991</v>
      </c>
      <c r="D11" s="20" t="s">
        <v>128</v>
      </c>
      <c r="E11" s="20" t="s">
        <v>130</v>
      </c>
      <c r="F11" s="95" t="s"/>
      <c r="G11" s="19" t="n"/>
      <c r="H11" s="21" t="n">
        <f aca="false" ca="false" dt2D="false" dtr="false" t="normal">H12</f>
        <v>1380.1</v>
      </c>
      <c r="I11" s="21" t="n">
        <f aca="false" ca="false" dt2D="false" dtr="false" t="normal">I12</f>
        <v>1378.343</v>
      </c>
      <c r="J11" s="96" t="n">
        <f aca="false" ca="false" dt2D="false" dtr="false" t="normal">I11/H11*100</f>
        <v>99.87269038475473</v>
      </c>
    </row>
    <row customHeight="true" hidden="false" ht="81" outlineLevel="0" r="12">
      <c r="A12" s="18" t="s">
        <v>131</v>
      </c>
      <c r="B12" s="26" t="s">
        <v>132</v>
      </c>
      <c r="C12" s="54" t="n">
        <v>991</v>
      </c>
      <c r="D12" s="18" t="s">
        <v>128</v>
      </c>
      <c r="E12" s="18" t="s">
        <v>130</v>
      </c>
      <c r="F12" s="85" t="s"/>
      <c r="G12" s="54" t="n">
        <v>100</v>
      </c>
      <c r="H12" s="27" t="n">
        <v>1380.1</v>
      </c>
      <c r="I12" s="37" t="n">
        <v>1378.343</v>
      </c>
      <c r="J12" s="98" t="n">
        <f aca="false" ca="false" dt2D="false" dtr="false" t="normal">I12/H12*100</f>
        <v>99.87269038475473</v>
      </c>
    </row>
    <row customHeight="true" hidden="false" ht="66.5999984741211" outlineLevel="0" r="13">
      <c r="A13" s="20" t="s">
        <v>133</v>
      </c>
      <c r="B13" s="53" t="s">
        <v>134</v>
      </c>
      <c r="C13" s="19" t="n">
        <v>991</v>
      </c>
      <c r="D13" s="20" t="s">
        <v>135</v>
      </c>
      <c r="E13" s="20" t="n"/>
      <c r="F13" s="95" t="s"/>
      <c r="G13" s="19" t="n"/>
      <c r="H13" s="21" t="n">
        <f aca="false" ca="false" dt2D="false" dtr="false" t="normal">H14+H18+H20</f>
        <v>4270.099999999999</v>
      </c>
      <c r="I13" s="21" t="n">
        <f aca="false" ca="false" dt2D="false" dtr="false" t="normal">I14+I18+I20</f>
        <v>4218.5</v>
      </c>
      <c r="J13" s="96" t="n">
        <f aca="false" ca="false" dt2D="false" dtr="false" t="normal">I13/H13*100</f>
        <v>98.79159738647807</v>
      </c>
    </row>
    <row customHeight="true" hidden="false" ht="40.9000015258789" outlineLevel="0" r="14">
      <c r="A14" s="20" t="s">
        <v>136</v>
      </c>
      <c r="B14" s="53" t="s">
        <v>137</v>
      </c>
      <c r="C14" s="19" t="n">
        <v>991</v>
      </c>
      <c r="D14" s="20" t="s">
        <v>135</v>
      </c>
      <c r="E14" s="20" t="s">
        <v>138</v>
      </c>
      <c r="F14" s="95" t="s"/>
      <c r="G14" s="19" t="n"/>
      <c r="H14" s="21" t="n">
        <f aca="false" ca="false" dt2D="false" dtr="false" t="normal">H15+H16+H17</f>
        <v>4033.3999999999996</v>
      </c>
      <c r="I14" s="21" t="n">
        <f aca="false" ca="false" dt2D="false" dtr="false" t="normal">I15+I16+I17</f>
        <v>3981.9</v>
      </c>
      <c r="J14" s="96" t="n">
        <f aca="false" ca="false" dt2D="false" dtr="false" t="normal">I14/H14*100</f>
        <v>98.72316160063471</v>
      </c>
    </row>
    <row customHeight="true" hidden="false" ht="87" outlineLevel="0" r="15">
      <c r="A15" s="18" t="s">
        <v>139</v>
      </c>
      <c r="B15" s="26" t="s">
        <v>132</v>
      </c>
      <c r="C15" s="54" t="n">
        <v>991</v>
      </c>
      <c r="D15" s="18" t="s">
        <v>135</v>
      </c>
      <c r="E15" s="18" t="s">
        <v>140</v>
      </c>
      <c r="F15" s="85" t="s"/>
      <c r="G15" s="54" t="n">
        <v>100</v>
      </c>
      <c r="H15" s="27" t="n">
        <v>2931.7</v>
      </c>
      <c r="I15" s="37" t="n">
        <v>2928.1</v>
      </c>
      <c r="J15" s="98" t="n">
        <f aca="false" ca="false" dt2D="false" dtr="false" t="normal">I15/H15*100</f>
        <v>99.8772043524235</v>
      </c>
    </row>
    <row customHeight="true" hidden="false" ht="35.4500007629395" outlineLevel="0" r="16">
      <c r="A16" s="18" t="s">
        <v>141</v>
      </c>
      <c r="B16" s="26" t="s">
        <v>142</v>
      </c>
      <c r="C16" s="54" t="n">
        <v>991</v>
      </c>
      <c r="D16" s="18" t="s">
        <v>135</v>
      </c>
      <c r="E16" s="18" t="s">
        <v>138</v>
      </c>
      <c r="F16" s="85" t="s"/>
      <c r="G16" s="54" t="n">
        <v>200</v>
      </c>
      <c r="H16" s="27" t="n">
        <v>1099.7</v>
      </c>
      <c r="I16" s="37" t="n">
        <v>1053.7</v>
      </c>
      <c r="J16" s="98" t="n">
        <f aca="false" ca="false" dt2D="false" dtr="false" t="normal">I16/H16*100</f>
        <v>95.81704101118487</v>
      </c>
    </row>
    <row customHeight="true" hidden="false" ht="19.1499996185303" outlineLevel="0" r="17">
      <c r="A17" s="18" t="s">
        <v>143</v>
      </c>
      <c r="B17" s="26" t="s">
        <v>144</v>
      </c>
      <c r="C17" s="54" t="n">
        <v>991</v>
      </c>
      <c r="D17" s="18" t="s">
        <v>135</v>
      </c>
      <c r="E17" s="18" t="s">
        <v>138</v>
      </c>
      <c r="F17" s="85" t="s"/>
      <c r="G17" s="54" t="n">
        <v>800</v>
      </c>
      <c r="H17" s="27" t="n">
        <v>2</v>
      </c>
      <c r="I17" s="37" t="n">
        <v>0.1</v>
      </c>
      <c r="J17" s="98" t="n">
        <f aca="false" ca="false" dt2D="false" dtr="false" t="normal">I17/H17*100</f>
        <v>5</v>
      </c>
    </row>
    <row customHeight="true" hidden="false" ht="39" outlineLevel="0" r="18">
      <c r="A18" s="20" t="s">
        <v>145</v>
      </c>
      <c r="B18" s="53" t="s">
        <v>146</v>
      </c>
      <c r="C18" s="19" t="n">
        <v>991</v>
      </c>
      <c r="D18" s="20" t="s">
        <v>135</v>
      </c>
      <c r="E18" s="20" t="s">
        <v>147</v>
      </c>
      <c r="F18" s="95" t="s"/>
      <c r="G18" s="19" t="n"/>
      <c r="H18" s="21" t="n">
        <f aca="false" ca="false" dt2D="false" dtr="false" t="normal">H19</f>
        <v>140.7</v>
      </c>
      <c r="I18" s="21" t="n">
        <f aca="false" ca="false" dt2D="false" dtr="false" t="normal">I19</f>
        <v>140.6</v>
      </c>
      <c r="J18" s="96" t="n">
        <f aca="false" ca="false" dt2D="false" dtr="false" t="normal">I18/H18*100</f>
        <v>99.92892679459844</v>
      </c>
    </row>
    <row customHeight="true" hidden="false" ht="93" outlineLevel="0" r="19">
      <c r="A19" s="18" t="s">
        <v>148</v>
      </c>
      <c r="B19" s="26" t="s">
        <v>132</v>
      </c>
      <c r="C19" s="54" t="n">
        <v>991</v>
      </c>
      <c r="D19" s="18" t="s">
        <v>135</v>
      </c>
      <c r="E19" s="18" t="s">
        <v>149</v>
      </c>
      <c r="F19" s="85" t="s"/>
      <c r="G19" s="54" t="n">
        <v>100</v>
      </c>
      <c r="H19" s="27" t="n">
        <v>140.7</v>
      </c>
      <c r="I19" s="37" t="n">
        <v>140.6</v>
      </c>
      <c r="J19" s="98" t="n">
        <f aca="false" ca="false" dt2D="false" dtr="false" t="normal">I19/H19*100</f>
        <v>99.92892679459844</v>
      </c>
    </row>
    <row customHeight="true" hidden="false" ht="65.4499969482422" outlineLevel="0" r="20">
      <c r="A20" s="20" t="s">
        <v>150</v>
      </c>
      <c r="B20" s="53" t="s">
        <v>151</v>
      </c>
      <c r="C20" s="19" t="n">
        <v>991</v>
      </c>
      <c r="D20" s="20" t="s">
        <v>135</v>
      </c>
      <c r="E20" s="20" t="s">
        <v>152</v>
      </c>
      <c r="F20" s="95" t="s"/>
      <c r="G20" s="54" t="n"/>
      <c r="H20" s="21" t="n">
        <f aca="false" ca="false" dt2D="false" dtr="false" t="normal">H21</f>
        <v>96</v>
      </c>
      <c r="I20" s="21" t="n">
        <f aca="false" ca="false" dt2D="false" dtr="false" t="normal">I21</f>
        <v>96</v>
      </c>
      <c r="J20" s="96" t="n">
        <f aca="false" ca="false" dt2D="false" dtr="false" t="normal">I20/H20*100</f>
        <v>100</v>
      </c>
    </row>
    <row customHeight="true" hidden="false" ht="17.4500007629395" outlineLevel="0" r="21">
      <c r="A21" s="18" t="s">
        <v>153</v>
      </c>
      <c r="B21" s="26" t="s">
        <v>144</v>
      </c>
      <c r="C21" s="54" t="n">
        <v>991</v>
      </c>
      <c r="D21" s="18" t="s">
        <v>135</v>
      </c>
      <c r="E21" s="18" t="s">
        <v>152</v>
      </c>
      <c r="F21" s="85" t="s"/>
      <c r="G21" s="54" t="n">
        <v>800</v>
      </c>
      <c r="H21" s="27" t="n">
        <v>96</v>
      </c>
      <c r="I21" s="37" t="n">
        <v>96</v>
      </c>
      <c r="J21" s="98" t="n">
        <f aca="false" ca="false" dt2D="false" dtr="false" t="normal">I21/H21*100</f>
        <v>100</v>
      </c>
    </row>
    <row customHeight="true" hidden="false" ht="67.9000015258789" outlineLevel="0" r="22">
      <c r="A22" s="20" t="s">
        <v>154</v>
      </c>
      <c r="B22" s="53" t="s">
        <v>155</v>
      </c>
      <c r="C22" s="19" t="n">
        <v>904</v>
      </c>
      <c r="D22" s="20" t="s">
        <v>156</v>
      </c>
      <c r="E22" s="20" t="n"/>
      <c r="F22" s="95" t="s"/>
      <c r="G22" s="19" t="n"/>
      <c r="H22" s="55" t="n">
        <f aca="false" ca="false" dt2D="false" dtr="false" t="normal">H23+H25+H29</f>
        <v>10320.5</v>
      </c>
      <c r="I22" s="55" t="n">
        <f aca="false" ca="false" dt2D="false" dtr="false" t="normal">I23+I25+I29</f>
        <v>10267.949</v>
      </c>
      <c r="J22" s="96" t="n">
        <f aca="false" ca="false" dt2D="false" dtr="false" t="normal">I22/H22*100</f>
        <v>99.4908095538007</v>
      </c>
    </row>
    <row customHeight="true" hidden="false" ht="52.1500015258789" outlineLevel="0" r="23">
      <c r="A23" s="20" t="s">
        <v>157</v>
      </c>
      <c r="B23" s="53" t="s">
        <v>158</v>
      </c>
      <c r="C23" s="19" t="n">
        <v>904</v>
      </c>
      <c r="D23" s="20" t="s">
        <v>156</v>
      </c>
      <c r="E23" s="20" t="s">
        <v>159</v>
      </c>
      <c r="F23" s="95" t="s"/>
      <c r="G23" s="19" t="n"/>
      <c r="H23" s="55" t="n">
        <f aca="false" ca="false" dt2D="false" dtr="false" t="normal">H24</f>
        <v>1380.1</v>
      </c>
      <c r="I23" s="55" t="n">
        <f aca="false" ca="false" dt2D="false" dtr="false" t="normal">I24</f>
        <v>1379.1</v>
      </c>
      <c r="J23" s="96" t="n">
        <f aca="false" ca="false" dt2D="false" dtr="false" t="normal">I23/H23*100</f>
        <v>99.92754148250127</v>
      </c>
    </row>
    <row customHeight="true" hidden="false" ht="82.1500015258789" outlineLevel="0" r="24">
      <c r="A24" s="18" t="s">
        <v>160</v>
      </c>
      <c r="B24" s="26" t="s">
        <v>132</v>
      </c>
      <c r="C24" s="54" t="n">
        <v>904</v>
      </c>
      <c r="D24" s="18" t="s">
        <v>156</v>
      </c>
      <c r="E24" s="18" t="s">
        <v>159</v>
      </c>
      <c r="F24" s="85" t="s"/>
      <c r="G24" s="54" t="n">
        <v>100</v>
      </c>
      <c r="H24" s="56" t="n">
        <v>1380.1</v>
      </c>
      <c r="I24" s="37" t="n">
        <v>1379.1</v>
      </c>
      <c r="J24" s="98" t="n">
        <f aca="false" ca="false" dt2D="false" dtr="false" t="normal">I24/H24*100</f>
        <v>99.92754148250127</v>
      </c>
    </row>
    <row customHeight="true" hidden="false" ht="49.9000015258789" outlineLevel="0" r="25">
      <c r="A25" s="20" t="s">
        <v>161</v>
      </c>
      <c r="B25" s="53" t="s">
        <v>162</v>
      </c>
      <c r="C25" s="19" t="n">
        <v>904</v>
      </c>
      <c r="D25" s="20" t="s">
        <v>156</v>
      </c>
      <c r="E25" s="20" t="s">
        <v>163</v>
      </c>
      <c r="F25" s="95" t="s"/>
      <c r="G25" s="57" t="n"/>
      <c r="H25" s="55" t="n">
        <f aca="false" ca="false" dt2D="false" dtr="false" t="normal">H26+H27+H28</f>
        <v>7194.9</v>
      </c>
      <c r="I25" s="55" t="n">
        <f aca="false" ca="false" dt2D="false" dtr="false" t="normal">I26+I27+I28</f>
        <v>7148.549</v>
      </c>
      <c r="J25" s="96" t="n">
        <f aca="false" ca="false" dt2D="false" dtr="false" t="normal">I25/H25*100</f>
        <v>99.35577978846128</v>
      </c>
    </row>
    <row customHeight="true" hidden="false" ht="88.9000015258789" outlineLevel="0" r="26">
      <c r="A26" s="18" t="s">
        <v>164</v>
      </c>
      <c r="B26" s="26" t="s">
        <v>132</v>
      </c>
      <c r="C26" s="54" t="n">
        <v>904</v>
      </c>
      <c r="D26" s="18" t="s">
        <v>156</v>
      </c>
      <c r="E26" s="18" t="s">
        <v>163</v>
      </c>
      <c r="F26" s="85" t="s"/>
      <c r="G26" s="54" t="n">
        <v>100</v>
      </c>
      <c r="H26" s="56" t="n">
        <v>5255</v>
      </c>
      <c r="I26" s="37" t="n">
        <v>5248.171</v>
      </c>
      <c r="J26" s="98" t="n">
        <f aca="false" ca="false" dt2D="false" dtr="false" t="normal">I26/H26*100</f>
        <v>99.8700475737393</v>
      </c>
    </row>
    <row customHeight="true" hidden="false" ht="36.5999984741211" outlineLevel="0" r="27">
      <c r="A27" s="18" t="s">
        <v>165</v>
      </c>
      <c r="B27" s="26" t="s">
        <v>142</v>
      </c>
      <c r="C27" s="54" t="n">
        <v>904</v>
      </c>
      <c r="D27" s="18" t="s">
        <v>156</v>
      </c>
      <c r="E27" s="18" t="s">
        <v>163</v>
      </c>
      <c r="F27" s="85" t="s"/>
      <c r="G27" s="54" t="n">
        <v>200</v>
      </c>
      <c r="H27" s="56" t="n">
        <v>1937.9</v>
      </c>
      <c r="I27" s="37" t="n">
        <v>1899.178</v>
      </c>
      <c r="J27" s="98" t="n">
        <f aca="false" ca="false" dt2D="false" dtr="false" t="normal">I27/H27*100</f>
        <v>98.0018576809949</v>
      </c>
    </row>
    <row customHeight="true" hidden="false" ht="16.1499996185303" outlineLevel="0" r="28">
      <c r="A28" s="18" t="s">
        <v>166</v>
      </c>
      <c r="B28" s="26" t="s">
        <v>144</v>
      </c>
      <c r="C28" s="54" t="n">
        <v>904</v>
      </c>
      <c r="D28" s="18" t="s">
        <v>156</v>
      </c>
      <c r="E28" s="18" t="s">
        <v>163</v>
      </c>
      <c r="F28" s="85" t="s"/>
      <c r="G28" s="54" t="n">
        <v>800</v>
      </c>
      <c r="H28" s="27" t="n">
        <v>2</v>
      </c>
      <c r="I28" s="37" t="n">
        <v>1.2</v>
      </c>
      <c r="J28" s="98" t="n">
        <f aca="false" ca="false" dt2D="false" dtr="false" t="normal">I28/H28*100</f>
        <v>60</v>
      </c>
    </row>
    <row customHeight="true" hidden="false" ht="69.5999984741211" outlineLevel="0" r="29">
      <c r="A29" s="20" t="s">
        <v>167</v>
      </c>
      <c r="B29" s="53" t="s">
        <v>168</v>
      </c>
      <c r="C29" s="19" t="n">
        <v>904</v>
      </c>
      <c r="D29" s="20" t="s">
        <v>156</v>
      </c>
      <c r="E29" s="20" t="s">
        <v>169</v>
      </c>
      <c r="F29" s="95" t="s"/>
      <c r="G29" s="19" t="n"/>
      <c r="H29" s="21" t="n">
        <f aca="false" ca="false" dt2D="false" dtr="false" t="normal">H30+H31</f>
        <v>1745.5</v>
      </c>
      <c r="I29" s="21" t="n">
        <f aca="false" ca="false" dt2D="false" dtr="false" t="normal">I30+I31</f>
        <v>1740.3000000000002</v>
      </c>
      <c r="J29" s="96" t="n">
        <f aca="false" ca="false" dt2D="false" dtr="false" t="normal">I29/H29*100</f>
        <v>99.70209109137784</v>
      </c>
    </row>
    <row customHeight="true" hidden="false" ht="84.5999984741211" outlineLevel="0" r="30">
      <c r="A30" s="18" t="s">
        <v>170</v>
      </c>
      <c r="B30" s="26" t="s">
        <v>132</v>
      </c>
      <c r="C30" s="54" t="n">
        <v>904</v>
      </c>
      <c r="D30" s="18" t="s">
        <v>156</v>
      </c>
      <c r="E30" s="18" t="s">
        <v>169</v>
      </c>
      <c r="F30" s="85" t="s"/>
      <c r="G30" s="54" t="n">
        <v>100</v>
      </c>
      <c r="H30" s="27" t="n">
        <v>1604.1</v>
      </c>
      <c r="I30" s="37" t="n">
        <v>1598.9</v>
      </c>
      <c r="J30" s="98" t="n">
        <f aca="false" ca="false" dt2D="false" dtr="false" t="normal">I30/H30*100</f>
        <v>99.67583068387259</v>
      </c>
    </row>
    <row customHeight="true" hidden="false" ht="37.9000015258789" outlineLevel="0" r="31">
      <c r="A31" s="18" t="s">
        <v>171</v>
      </c>
      <c r="B31" s="26" t="s">
        <v>142</v>
      </c>
      <c r="C31" s="54" t="n">
        <v>904</v>
      </c>
      <c r="D31" s="18" t="s">
        <v>156</v>
      </c>
      <c r="E31" s="18" t="s">
        <v>169</v>
      </c>
      <c r="F31" s="85" t="s"/>
      <c r="G31" s="54" t="n">
        <v>200</v>
      </c>
      <c r="H31" s="27" t="n">
        <v>141.4</v>
      </c>
      <c r="I31" s="37" t="n">
        <v>141.4</v>
      </c>
      <c r="J31" s="98" t="n">
        <f aca="false" ca="false" dt2D="false" dtr="false" t="normal">I31/H31*100</f>
        <v>100</v>
      </c>
    </row>
    <row hidden="false" ht="16.5" outlineLevel="0" r="32">
      <c r="A32" s="20" t="s">
        <v>172</v>
      </c>
      <c r="B32" s="53" t="s">
        <v>173</v>
      </c>
      <c r="C32" s="19" t="n">
        <v>904</v>
      </c>
      <c r="D32" s="20" t="s">
        <v>174</v>
      </c>
      <c r="E32" s="20" t="n"/>
      <c r="F32" s="95" t="s"/>
      <c r="G32" s="19" t="n"/>
      <c r="H32" s="21" t="n">
        <f aca="false" ca="false" dt2D="false" dtr="false" t="normal">H33</f>
        <v>50</v>
      </c>
      <c r="I32" s="21" t="n">
        <f aca="false" ca="false" dt2D="false" dtr="false" t="normal">I33</f>
        <v>0</v>
      </c>
      <c r="J32" s="96" t="n">
        <f aca="false" ca="false" dt2D="false" dtr="false" t="normal">I32/H32*100</f>
        <v>0</v>
      </c>
    </row>
    <row customHeight="true" hidden="false" ht="16.5" outlineLevel="0" r="33">
      <c r="A33" s="20" t="s">
        <v>175</v>
      </c>
      <c r="B33" s="53" t="s">
        <v>176</v>
      </c>
      <c r="C33" s="19" t="n">
        <v>904</v>
      </c>
      <c r="D33" s="20" t="s">
        <v>174</v>
      </c>
      <c r="E33" s="20" t="s">
        <v>177</v>
      </c>
      <c r="F33" s="95" t="s"/>
      <c r="G33" s="19" t="n"/>
      <c r="H33" s="21" t="n">
        <f aca="false" ca="false" dt2D="false" dtr="false" t="normal">H34</f>
        <v>50</v>
      </c>
      <c r="I33" s="21" t="n">
        <f aca="false" ca="false" dt2D="false" dtr="false" t="normal">I34</f>
        <v>0</v>
      </c>
      <c r="J33" s="96" t="n">
        <f aca="false" ca="false" dt2D="false" dtr="false" t="normal">I33/H33*100</f>
        <v>0</v>
      </c>
    </row>
    <row customHeight="true" hidden="false" ht="16.5" outlineLevel="0" r="34">
      <c r="A34" s="18" t="s">
        <v>178</v>
      </c>
      <c r="B34" s="26" t="s">
        <v>144</v>
      </c>
      <c r="C34" s="54" t="n">
        <v>904</v>
      </c>
      <c r="D34" s="18" t="s">
        <v>174</v>
      </c>
      <c r="E34" s="18" t="s">
        <v>177</v>
      </c>
      <c r="F34" s="85" t="s"/>
      <c r="G34" s="54" t="n">
        <v>800</v>
      </c>
      <c r="H34" s="27" t="n">
        <v>50</v>
      </c>
      <c r="I34" s="37" t="n">
        <v>0</v>
      </c>
      <c r="J34" s="98" t="n">
        <f aca="false" ca="false" dt2D="false" dtr="false" t="normal">I34/H34*100</f>
        <v>0</v>
      </c>
    </row>
    <row customHeight="true" hidden="false" ht="24.6000003814697" outlineLevel="0" r="35">
      <c r="A35" s="20" t="s">
        <v>179</v>
      </c>
      <c r="B35" s="53" t="s">
        <v>180</v>
      </c>
      <c r="C35" s="19" t="n">
        <v>904</v>
      </c>
      <c r="D35" s="20" t="s">
        <v>181</v>
      </c>
      <c r="E35" s="20" t="n"/>
      <c r="F35" s="95" t="s"/>
      <c r="G35" s="19" t="n"/>
      <c r="H35" s="21" t="n">
        <f aca="false" ca="false" dt2D="false" dtr="false" t="normal">H36+H38+H40</f>
        <v>5954.8</v>
      </c>
      <c r="I35" s="21" t="n">
        <f aca="false" ca="false" dt2D="false" dtr="false" t="normal">I36+I38+I40</f>
        <v>5903.2</v>
      </c>
      <c r="J35" s="96" t="n">
        <f aca="false" ca="false" dt2D="false" dtr="false" t="normal">I35/H35*100</f>
        <v>99.13347215691543</v>
      </c>
    </row>
    <row customHeight="true" hidden="false" ht="52.9000015258789" outlineLevel="0" r="36">
      <c r="A36" s="20" t="s">
        <v>182</v>
      </c>
      <c r="B36" s="53" t="s">
        <v>183</v>
      </c>
      <c r="C36" s="19" t="n">
        <v>904</v>
      </c>
      <c r="D36" s="20" t="s">
        <v>181</v>
      </c>
      <c r="E36" s="20" t="s">
        <v>184</v>
      </c>
      <c r="F36" s="95" t="s"/>
      <c r="G36" s="19" t="n"/>
      <c r="H36" s="21" t="n">
        <f aca="false" ca="false" dt2D="false" dtr="false" t="normal">H37</f>
        <v>40</v>
      </c>
      <c r="I36" s="21" t="n">
        <f aca="false" ca="false" dt2D="false" dtr="false" t="normal">I37</f>
        <v>0</v>
      </c>
      <c r="J36" s="96" t="n">
        <f aca="false" ca="false" dt2D="false" dtr="false" t="normal">I36/H36*100</f>
        <v>0</v>
      </c>
    </row>
    <row customHeight="true" hidden="false" ht="32.25" outlineLevel="0" r="37">
      <c r="A37" s="18" t="s">
        <v>185</v>
      </c>
      <c r="B37" s="26" t="s">
        <v>186</v>
      </c>
      <c r="C37" s="19" t="n">
        <v>904</v>
      </c>
      <c r="D37" s="20" t="s">
        <v>181</v>
      </c>
      <c r="E37" s="18" t="s">
        <v>184</v>
      </c>
      <c r="F37" s="85" t="s"/>
      <c r="G37" s="54" t="n">
        <v>200</v>
      </c>
      <c r="H37" s="27" t="n">
        <v>40</v>
      </c>
      <c r="I37" s="37" t="n">
        <v>0</v>
      </c>
      <c r="J37" s="98" t="n">
        <f aca="false" ca="false" dt2D="false" dtr="false" t="normal">I37/H37*100</f>
        <v>0</v>
      </c>
    </row>
    <row customHeight="true" hidden="false" ht="69" outlineLevel="0" r="38">
      <c r="A38" s="20" t="s">
        <v>187</v>
      </c>
      <c r="B38" s="53" t="s">
        <v>188</v>
      </c>
      <c r="C38" s="19" t="n">
        <v>904</v>
      </c>
      <c r="D38" s="20" t="s">
        <v>181</v>
      </c>
      <c r="E38" s="20" t="s">
        <v>189</v>
      </c>
      <c r="F38" s="95" t="s"/>
      <c r="G38" s="19" t="n"/>
      <c r="H38" s="21" t="n">
        <f aca="false" ca="false" dt2D="false" dtr="false" t="normal">H39</f>
        <v>7.8</v>
      </c>
      <c r="I38" s="21" t="n">
        <f aca="false" ca="false" dt2D="false" dtr="false" t="normal">I39</f>
        <v>7.8</v>
      </c>
      <c r="J38" s="96" t="n">
        <f aca="false" ca="false" dt2D="false" dtr="false" t="normal">I38/H38*100</f>
        <v>100</v>
      </c>
    </row>
    <row customHeight="true" hidden="false" ht="36" outlineLevel="0" r="39">
      <c r="A39" s="18" t="s">
        <v>190</v>
      </c>
      <c r="B39" s="26" t="s">
        <v>142</v>
      </c>
      <c r="C39" s="54" t="n">
        <v>904</v>
      </c>
      <c r="D39" s="18" t="s">
        <v>181</v>
      </c>
      <c r="E39" s="18" t="s">
        <v>189</v>
      </c>
      <c r="F39" s="85" t="s"/>
      <c r="G39" s="54" t="n">
        <v>200</v>
      </c>
      <c r="H39" s="27" t="n">
        <v>7.8</v>
      </c>
      <c r="I39" s="37" t="n">
        <v>7.8</v>
      </c>
      <c r="J39" s="98" t="n">
        <f aca="false" ca="false" dt2D="false" dtr="false" t="normal">I39/H39*100</f>
        <v>100</v>
      </c>
    </row>
    <row customHeight="true" hidden="false" ht="55.1500015258789" outlineLevel="0" r="40">
      <c r="A40" s="20" t="s">
        <v>191</v>
      </c>
      <c r="B40" s="53" t="s">
        <v>192</v>
      </c>
      <c r="C40" s="19" t="n">
        <v>904</v>
      </c>
      <c r="D40" s="20" t="s">
        <v>181</v>
      </c>
      <c r="E40" s="20" t="s">
        <v>193</v>
      </c>
      <c r="F40" s="95" t="s"/>
      <c r="G40" s="54" t="n"/>
      <c r="H40" s="21" t="n">
        <f aca="false" ca="false" dt2D="false" dtr="false" t="normal">H41+H42</f>
        <v>5907</v>
      </c>
      <c r="I40" s="21" t="n">
        <f aca="false" ca="false" dt2D="false" dtr="false" t="normal">I41+I42</f>
        <v>5895.4</v>
      </c>
      <c r="J40" s="96" t="n">
        <f aca="false" ca="false" dt2D="false" dtr="false" t="normal">I40/H40*100</f>
        <v>99.80362282038259</v>
      </c>
    </row>
    <row customHeight="true" hidden="false" ht="90" outlineLevel="0" r="41">
      <c r="A41" s="18" t="s">
        <v>194</v>
      </c>
      <c r="B41" s="26" t="s">
        <v>132</v>
      </c>
      <c r="C41" s="54" t="n">
        <v>904</v>
      </c>
      <c r="D41" s="18" t="s">
        <v>181</v>
      </c>
      <c r="E41" s="18" t="s">
        <v>193</v>
      </c>
      <c r="F41" s="85" t="s"/>
      <c r="G41" s="54" t="n">
        <v>100</v>
      </c>
      <c r="H41" s="27" t="n">
        <v>5807</v>
      </c>
      <c r="I41" s="37" t="n">
        <v>5795.7</v>
      </c>
      <c r="J41" s="98" t="n">
        <f aca="false" ca="false" dt2D="false" dtr="false" t="normal">I41/H41*100</f>
        <v>99.80540726709144</v>
      </c>
    </row>
    <row customHeight="true" hidden="false" ht="34.9000015258789" outlineLevel="0" r="42">
      <c r="A42" s="18" t="s">
        <v>195</v>
      </c>
      <c r="B42" s="26" t="s">
        <v>142</v>
      </c>
      <c r="C42" s="54" t="n">
        <v>904</v>
      </c>
      <c r="D42" s="18" t="s">
        <v>181</v>
      </c>
      <c r="E42" s="18" t="s">
        <v>193</v>
      </c>
      <c r="F42" s="85" t="s"/>
      <c r="G42" s="54" t="n">
        <v>200</v>
      </c>
      <c r="H42" s="27" t="n">
        <v>100</v>
      </c>
      <c r="I42" s="37" t="n">
        <v>99.7</v>
      </c>
      <c r="J42" s="98" t="n">
        <f aca="false" ca="false" dt2D="false" dtr="false" t="normal">I42/H42*100</f>
        <v>99.7</v>
      </c>
    </row>
    <row customHeight="true" hidden="false" ht="33.5999984741211" outlineLevel="0" r="43">
      <c r="A43" s="23" t="s">
        <v>27</v>
      </c>
      <c r="B43" s="24" t="s">
        <v>196</v>
      </c>
      <c r="C43" s="51" t="n">
        <v>904</v>
      </c>
      <c r="D43" s="23" t="s">
        <v>197</v>
      </c>
      <c r="E43" s="23" t="n"/>
      <c r="F43" s="83" t="s"/>
      <c r="G43" s="51" t="n"/>
      <c r="H43" s="25" t="n">
        <f aca="false" ca="false" dt2D="false" dtr="false" t="normal">H44+H47</f>
        <v>205</v>
      </c>
      <c r="I43" s="25" t="n">
        <f aca="false" ca="false" dt2D="false" dtr="false" t="normal">I44+I47</f>
        <v>203.8</v>
      </c>
      <c r="J43" s="97" t="n">
        <f aca="false" ca="false" dt2D="false" dtr="false" t="normal">I43/H43*100</f>
        <v>99.41463414634147</v>
      </c>
    </row>
    <row customHeight="true" hidden="false" ht="52.1500015258789" outlineLevel="0" r="44">
      <c r="A44" s="20" t="s">
        <v>30</v>
      </c>
      <c r="B44" s="53" t="s">
        <v>367</v>
      </c>
      <c r="C44" s="19" t="n">
        <v>904</v>
      </c>
      <c r="D44" s="20" t="s">
        <v>199</v>
      </c>
      <c r="E44" s="20" t="n"/>
      <c r="F44" s="95" t="s"/>
      <c r="G44" s="19" t="n"/>
      <c r="H44" s="21" t="n">
        <f aca="false" ca="false" dt2D="false" dtr="false" t="normal">H45</f>
        <v>30</v>
      </c>
      <c r="I44" s="21" t="n">
        <f aca="false" ca="false" dt2D="false" dtr="false" t="normal">I45</f>
        <v>30</v>
      </c>
      <c r="J44" s="96" t="n">
        <f aca="false" ca="false" dt2D="false" dtr="false" t="normal">I44/H44*100</f>
        <v>100</v>
      </c>
    </row>
    <row customHeight="true" hidden="false" ht="98.4499969482422" outlineLevel="0" r="45">
      <c r="A45" s="20" t="s">
        <v>33</v>
      </c>
      <c r="B45" s="53" t="s">
        <v>200</v>
      </c>
      <c r="C45" s="19" t="n">
        <v>904</v>
      </c>
      <c r="D45" s="20" t="s">
        <v>199</v>
      </c>
      <c r="E45" s="20" t="n">
        <v>2190000090</v>
      </c>
      <c r="F45" s="95" t="s"/>
      <c r="G45" s="57" t="n"/>
      <c r="H45" s="21" t="n">
        <f aca="false" ca="false" dt2D="false" dtr="false" t="normal">H46</f>
        <v>30</v>
      </c>
      <c r="I45" s="21" t="n">
        <f aca="false" ca="false" dt2D="false" dtr="false" t="normal">I46</f>
        <v>30</v>
      </c>
      <c r="J45" s="96" t="n">
        <f aca="false" ca="false" dt2D="false" dtr="false" t="normal">I45/H45*100</f>
        <v>100</v>
      </c>
    </row>
    <row customHeight="true" hidden="false" ht="33.5999984741211" outlineLevel="0" r="46">
      <c r="A46" s="18" t="s">
        <v>201</v>
      </c>
      <c r="B46" s="26" t="s">
        <v>142</v>
      </c>
      <c r="C46" s="54" t="n">
        <v>904</v>
      </c>
      <c r="D46" s="18" t="s">
        <v>199</v>
      </c>
      <c r="E46" s="18" t="n">
        <v>2190000090</v>
      </c>
      <c r="F46" s="85" t="s"/>
      <c r="G46" s="54" t="n">
        <v>200</v>
      </c>
      <c r="H46" s="27" t="n">
        <v>30</v>
      </c>
      <c r="I46" s="37" t="n">
        <v>30</v>
      </c>
      <c r="J46" s="98" t="n">
        <f aca="false" ca="false" dt2D="false" dtr="false" t="normal">I46/H46*100</f>
        <v>100</v>
      </c>
    </row>
    <row customHeight="true" hidden="false" ht="34.1500015258789" outlineLevel="0" r="47">
      <c r="A47" s="20" t="s">
        <v>202</v>
      </c>
      <c r="B47" s="53" t="s">
        <v>203</v>
      </c>
      <c r="C47" s="19" t="n">
        <v>904</v>
      </c>
      <c r="D47" s="20" t="s">
        <v>204</v>
      </c>
      <c r="E47" s="20" t="n"/>
      <c r="F47" s="95" t="s"/>
      <c r="G47" s="19" t="n"/>
      <c r="H47" s="21" t="n">
        <f aca="false" ca="false" dt2D="false" dtr="false" t="normal">H48+H50+H52</f>
        <v>175</v>
      </c>
      <c r="I47" s="21" t="n">
        <f aca="false" ca="false" dt2D="false" dtr="false" t="normal">I48+I50+I52</f>
        <v>173.8</v>
      </c>
      <c r="J47" s="96" t="n">
        <f aca="false" ca="false" dt2D="false" dtr="false" t="normal">I47/H47*100</f>
        <v>99.31428571428572</v>
      </c>
    </row>
    <row customHeight="true" hidden="false" ht="67.9000015258789" outlineLevel="0" r="48">
      <c r="A48" s="20" t="s">
        <v>205</v>
      </c>
      <c r="B48" s="53" t="s">
        <v>206</v>
      </c>
      <c r="C48" s="19" t="n">
        <v>904</v>
      </c>
      <c r="D48" s="20" t="s">
        <v>204</v>
      </c>
      <c r="E48" s="20" t="n">
        <v>7950000510</v>
      </c>
      <c r="F48" s="95" t="s"/>
      <c r="G48" s="19" t="n"/>
      <c r="H48" s="21" t="n">
        <f aca="false" ca="false" dt2D="false" dtr="false" t="normal">H49</f>
        <v>115</v>
      </c>
      <c r="I48" s="21" t="n">
        <f aca="false" ca="false" dt2D="false" dtr="false" t="normal">I49</f>
        <v>113.8</v>
      </c>
      <c r="J48" s="96" t="n">
        <f aca="false" ca="false" dt2D="false" dtr="false" t="normal">I48/H48*100</f>
        <v>98.95652173913044</v>
      </c>
    </row>
    <row customHeight="true" hidden="false" ht="33" outlineLevel="0" r="49">
      <c r="A49" s="18" t="s">
        <v>207</v>
      </c>
      <c r="B49" s="26" t="s">
        <v>142</v>
      </c>
      <c r="C49" s="54" t="n">
        <v>904</v>
      </c>
      <c r="D49" s="18" t="s">
        <v>204</v>
      </c>
      <c r="E49" s="18" t="n">
        <v>7950000510</v>
      </c>
      <c r="F49" s="85" t="s"/>
      <c r="G49" s="54" t="n">
        <v>200</v>
      </c>
      <c r="H49" s="27" t="n">
        <v>115</v>
      </c>
      <c r="I49" s="37" t="n">
        <v>113.8</v>
      </c>
      <c r="J49" s="98" t="n">
        <f aca="false" ca="false" dt2D="false" dtr="false" t="normal">I49/H49*100</f>
        <v>98.95652173913044</v>
      </c>
    </row>
    <row customHeight="true" hidden="false" ht="84.5999984741211" outlineLevel="0" r="50">
      <c r="A50" s="20" t="s">
        <v>208</v>
      </c>
      <c r="B50" s="53" t="s">
        <v>209</v>
      </c>
      <c r="C50" s="19" t="n">
        <v>904</v>
      </c>
      <c r="D50" s="20" t="s">
        <v>204</v>
      </c>
      <c r="E50" s="20" t="s">
        <v>210</v>
      </c>
      <c r="F50" s="95" t="s"/>
      <c r="G50" s="54" t="n"/>
      <c r="H50" s="21" t="n">
        <f aca="false" ca="false" dt2D="false" dtr="false" t="normal">H51</f>
        <v>30</v>
      </c>
      <c r="I50" s="21" t="n">
        <f aca="false" ca="false" dt2D="false" dtr="false" t="normal">I51</f>
        <v>30</v>
      </c>
      <c r="J50" s="96" t="n">
        <f aca="false" ca="false" dt2D="false" dtr="false" t="normal">I50/H50*100</f>
        <v>100</v>
      </c>
    </row>
    <row customHeight="true" hidden="false" ht="35.4500007629395" outlineLevel="0" r="51">
      <c r="A51" s="18" t="s">
        <v>211</v>
      </c>
      <c r="B51" s="26" t="s">
        <v>142</v>
      </c>
      <c r="C51" s="54" t="n">
        <v>904</v>
      </c>
      <c r="D51" s="18" t="s">
        <v>204</v>
      </c>
      <c r="E51" s="18" t="s">
        <v>210</v>
      </c>
      <c r="F51" s="85" t="s"/>
      <c r="G51" s="54" t="n">
        <v>200</v>
      </c>
      <c r="H51" s="27" t="n">
        <v>30</v>
      </c>
      <c r="I51" s="37" t="n">
        <v>30</v>
      </c>
      <c r="J51" s="98" t="n">
        <f aca="false" ca="false" dt2D="false" dtr="false" t="normal">I51/H51*100</f>
        <v>100</v>
      </c>
    </row>
    <row customHeight="true" hidden="false" ht="70.1500015258789" outlineLevel="0" r="52">
      <c r="A52" s="20" t="s">
        <v>212</v>
      </c>
      <c r="B52" s="53" t="s">
        <v>368</v>
      </c>
      <c r="C52" s="19" t="n">
        <v>904</v>
      </c>
      <c r="D52" s="20" t="s">
        <v>204</v>
      </c>
      <c r="E52" s="20" t="s">
        <v>214</v>
      </c>
      <c r="F52" s="95" t="s"/>
      <c r="G52" s="19" t="n"/>
      <c r="H52" s="21" t="n">
        <f aca="false" ca="false" dt2D="false" dtr="false" t="normal">H53</f>
        <v>30</v>
      </c>
      <c r="I52" s="21" t="n">
        <f aca="false" ca="false" dt2D="false" dtr="false" t="normal">I53</f>
        <v>30</v>
      </c>
      <c r="J52" s="96" t="n">
        <f aca="false" ca="false" dt2D="false" dtr="false" t="normal">I52/H52*100</f>
        <v>100</v>
      </c>
    </row>
    <row customHeight="true" hidden="false" ht="37.1500015258789" outlineLevel="0" r="53">
      <c r="A53" s="18" t="s">
        <v>215</v>
      </c>
      <c r="B53" s="26" t="s">
        <v>142</v>
      </c>
      <c r="C53" s="54" t="n">
        <v>904</v>
      </c>
      <c r="D53" s="18" t="s">
        <v>204</v>
      </c>
      <c r="E53" s="18" t="s">
        <v>214</v>
      </c>
      <c r="F53" s="85" t="s"/>
      <c r="G53" s="54" t="n">
        <v>200</v>
      </c>
      <c r="H53" s="27" t="n">
        <v>30</v>
      </c>
      <c r="I53" s="37" t="n">
        <v>30</v>
      </c>
      <c r="J53" s="98" t="n">
        <f aca="false" ca="false" dt2D="false" dtr="false" t="normal">I53/H53*100</f>
        <v>100</v>
      </c>
    </row>
    <row customHeight="true" hidden="false" ht="24.6000003814697" outlineLevel="0" r="54">
      <c r="A54" s="23" t="s">
        <v>38</v>
      </c>
      <c r="B54" s="24" t="s">
        <v>216</v>
      </c>
      <c r="C54" s="51" t="n">
        <v>904</v>
      </c>
      <c r="D54" s="23" t="s">
        <v>217</v>
      </c>
      <c r="E54" s="23" t="n"/>
      <c r="F54" s="83" t="s"/>
      <c r="G54" s="51" t="n"/>
      <c r="H54" s="25" t="n">
        <f aca="false" ca="false" dt2D="false" dtr="false" t="normal">H55</f>
        <v>79.5</v>
      </c>
      <c r="I54" s="25" t="n">
        <f aca="false" ca="false" dt2D="false" dtr="false" t="normal">I55</f>
        <v>79.4</v>
      </c>
      <c r="J54" s="97" t="n">
        <f aca="false" ca="false" dt2D="false" dtr="false" t="normal">I54/H54*100</f>
        <v>99.87421383647799</v>
      </c>
    </row>
    <row hidden="false" ht="16.5" outlineLevel="0" r="55">
      <c r="A55" s="20" t="s">
        <v>41</v>
      </c>
      <c r="B55" s="53" t="s">
        <v>218</v>
      </c>
      <c r="C55" s="19" t="n">
        <v>904</v>
      </c>
      <c r="D55" s="20" t="s">
        <v>219</v>
      </c>
      <c r="E55" s="20" t="n"/>
      <c r="F55" s="95" t="s"/>
      <c r="G55" s="19" t="n"/>
      <c r="H55" s="21" t="n">
        <f aca="false" ca="false" dt2D="false" dtr="false" t="normal">H56</f>
        <v>79.5</v>
      </c>
      <c r="I55" s="21" t="n">
        <f aca="false" ca="false" dt2D="false" dtr="false" t="normal">I56</f>
        <v>79.4</v>
      </c>
      <c r="J55" s="96" t="n">
        <f aca="false" ca="false" dt2D="false" dtr="false" t="normal">I55/H55*100</f>
        <v>99.87421383647799</v>
      </c>
    </row>
    <row customHeight="true" hidden="false" ht="45" outlineLevel="0" r="56">
      <c r="A56" s="20" t="s">
        <v>44</v>
      </c>
      <c r="B56" s="53" t="s">
        <v>220</v>
      </c>
      <c r="C56" s="19" t="n">
        <v>904</v>
      </c>
      <c r="D56" s="20" t="s">
        <v>221</v>
      </c>
      <c r="E56" s="20" t="n">
        <v>5100000100</v>
      </c>
      <c r="F56" s="95" t="s"/>
      <c r="G56" s="19" t="n"/>
      <c r="H56" s="21" t="n">
        <f aca="false" ca="false" dt2D="false" dtr="false" t="normal">H57</f>
        <v>79.5</v>
      </c>
      <c r="I56" s="21" t="n">
        <f aca="false" ca="false" dt2D="false" dtr="false" t="normal">I57</f>
        <v>79.4</v>
      </c>
      <c r="J56" s="96" t="n">
        <f aca="false" ca="false" dt2D="false" dtr="false" t="normal">I56/H56*100</f>
        <v>99.87421383647799</v>
      </c>
    </row>
    <row customHeight="true" hidden="false" ht="17.4500007629395" outlineLevel="0" r="57">
      <c r="A57" s="18" t="s">
        <v>222</v>
      </c>
      <c r="B57" s="26" t="s">
        <v>144</v>
      </c>
      <c r="C57" s="54" t="n">
        <v>904</v>
      </c>
      <c r="D57" s="18" t="s">
        <v>221</v>
      </c>
      <c r="E57" s="18" t="n">
        <v>5100000100</v>
      </c>
      <c r="F57" s="85" t="s"/>
      <c r="G57" s="54" t="n">
        <v>800</v>
      </c>
      <c r="H57" s="27" t="n">
        <v>79.5</v>
      </c>
      <c r="I57" s="37" t="n">
        <v>79.4</v>
      </c>
      <c r="J57" s="98" t="n">
        <f aca="false" ca="false" dt2D="false" dtr="false" t="normal">I57/H57*100</f>
        <v>99.87421383647799</v>
      </c>
    </row>
    <row customHeight="true" hidden="false" ht="27.6000003814697" outlineLevel="0" r="58">
      <c r="A58" s="23" t="s">
        <v>80</v>
      </c>
      <c r="B58" s="24" t="s">
        <v>223</v>
      </c>
      <c r="C58" s="51" t="n">
        <v>904</v>
      </c>
      <c r="D58" s="23" t="s">
        <v>224</v>
      </c>
      <c r="E58" s="23" t="n"/>
      <c r="F58" s="83" t="s"/>
      <c r="G58" s="51" t="n"/>
      <c r="H58" s="25" t="n">
        <f aca="false" ca="false" dt2D="false" dtr="false" t="normal">H59</f>
        <v>35804.9</v>
      </c>
      <c r="I58" s="25" t="n">
        <f aca="false" ca="false" dt2D="false" dtr="false" t="normal">I59</f>
        <v>34257.939999999995</v>
      </c>
      <c r="J58" s="97" t="n">
        <f aca="false" ca="false" dt2D="false" dtr="false" t="normal">I58/H58*100</f>
        <v>95.67947403846958</v>
      </c>
    </row>
    <row customHeight="true" hidden="false" ht="16.8999996185303" outlineLevel="0" r="59">
      <c r="A59" s="20" t="s">
        <v>83</v>
      </c>
      <c r="B59" s="53" t="s">
        <v>225</v>
      </c>
      <c r="C59" s="19" t="n">
        <v>904</v>
      </c>
      <c r="D59" s="20" t="s">
        <v>226</v>
      </c>
      <c r="E59" s="20" t="n"/>
      <c r="F59" s="95" t="s"/>
      <c r="G59" s="19" t="n"/>
      <c r="H59" s="21" t="n">
        <f aca="false" ca="false" dt2D="false" dtr="false" t="normal">H60+H62+H64+H66+H68+H70</f>
        <v>35804.9</v>
      </c>
      <c r="I59" s="21" t="n">
        <f aca="false" ca="false" dt2D="false" dtr="false" t="normal">I60+I62+I64+I66+I68+I70</f>
        <v>34257.939999999995</v>
      </c>
      <c r="J59" s="96" t="n">
        <f aca="false" ca="false" dt2D="false" dtr="false" t="normal">I59/H59*100</f>
        <v>95.67947403846958</v>
      </c>
    </row>
    <row customHeight="true" hidden="false" ht="58.1500015258789" outlineLevel="0" r="60">
      <c r="A60" s="20" t="s">
        <v>86</v>
      </c>
      <c r="B60" s="53" t="s">
        <v>227</v>
      </c>
      <c r="C60" s="19" t="n">
        <v>904</v>
      </c>
      <c r="D60" s="20" t="s">
        <v>226</v>
      </c>
      <c r="E60" s="20" t="s">
        <v>228</v>
      </c>
      <c r="F60" s="95" t="s"/>
      <c r="G60" s="19" t="n"/>
      <c r="H60" s="21" t="n">
        <f aca="false" ca="false" dt2D="false" dtr="false" t="normal">H61</f>
        <v>662.7</v>
      </c>
      <c r="I60" s="21" t="n">
        <f aca="false" ca="false" dt2D="false" dtr="false" t="normal">I61</f>
        <v>569.438</v>
      </c>
      <c r="J60" s="96" t="n">
        <f aca="false" ca="false" dt2D="false" dtr="false" t="normal">I60/H60*100</f>
        <v>85.92696544439413</v>
      </c>
    </row>
    <row customHeight="true" hidden="false" ht="32.25" outlineLevel="0" r="61">
      <c r="A61" s="18" t="s">
        <v>90</v>
      </c>
      <c r="B61" s="26" t="s">
        <v>142</v>
      </c>
      <c r="C61" s="54" t="n">
        <v>904</v>
      </c>
      <c r="D61" s="18" t="s">
        <v>226</v>
      </c>
      <c r="E61" s="18" t="s">
        <v>228</v>
      </c>
      <c r="F61" s="85" t="s"/>
      <c r="G61" s="54" t="n">
        <v>200</v>
      </c>
      <c r="H61" s="27" t="n">
        <v>662.7</v>
      </c>
      <c r="I61" s="37" t="n">
        <v>569.438</v>
      </c>
      <c r="J61" s="98" t="n">
        <f aca="false" ca="false" dt2D="false" dtr="false" t="normal">I61/H61*100</f>
        <v>85.92696544439413</v>
      </c>
    </row>
    <row customHeight="true" hidden="false" ht="39" outlineLevel="0" r="62">
      <c r="A62" s="20" t="s">
        <v>96</v>
      </c>
      <c r="B62" s="53" t="s">
        <v>229</v>
      </c>
      <c r="C62" s="19" t="n">
        <v>904</v>
      </c>
      <c r="D62" s="20" t="s">
        <v>226</v>
      </c>
      <c r="E62" s="20" t="s">
        <v>230</v>
      </c>
      <c r="F62" s="95" t="s"/>
      <c r="G62" s="19" t="n"/>
      <c r="H62" s="21" t="n">
        <f aca="false" ca="false" dt2D="false" dtr="false" t="normal">H63</f>
        <v>3950.9</v>
      </c>
      <c r="I62" s="21" t="n">
        <f aca="false" ca="false" dt2D="false" dtr="false" t="normal">I63</f>
        <v>3586.968</v>
      </c>
      <c r="J62" s="96" t="n">
        <f aca="false" ca="false" dt2D="false" dtr="false" t="normal">I62/H62*100</f>
        <v>90.78863043863423</v>
      </c>
    </row>
    <row customHeight="true" hidden="false" ht="32.25" outlineLevel="0" r="63">
      <c r="A63" s="18" t="s">
        <v>99</v>
      </c>
      <c r="B63" s="26" t="s">
        <v>142</v>
      </c>
      <c r="C63" s="54" t="n">
        <v>904</v>
      </c>
      <c r="D63" s="18" t="s">
        <v>226</v>
      </c>
      <c r="E63" s="18" t="s">
        <v>230</v>
      </c>
      <c r="F63" s="85" t="s"/>
      <c r="G63" s="54" t="n">
        <v>200</v>
      </c>
      <c r="H63" s="27" t="n">
        <v>3950.9</v>
      </c>
      <c r="I63" s="37" t="n">
        <v>3586.968</v>
      </c>
      <c r="J63" s="98" t="n">
        <f aca="false" ca="false" dt2D="false" dtr="false" t="normal">I63/H63*100</f>
        <v>90.78863043863423</v>
      </c>
    </row>
    <row customHeight="true" hidden="false" ht="67.9000015258789" outlineLevel="0" r="64">
      <c r="A64" s="20" t="s">
        <v>101</v>
      </c>
      <c r="B64" s="53" t="s">
        <v>231</v>
      </c>
      <c r="C64" s="19" t="n">
        <v>904</v>
      </c>
      <c r="D64" s="20" t="s">
        <v>226</v>
      </c>
      <c r="E64" s="20" t="s">
        <v>232</v>
      </c>
      <c r="F64" s="95" t="s"/>
      <c r="G64" s="19" t="n"/>
      <c r="H64" s="21" t="n">
        <f aca="false" ca="false" dt2D="false" dtr="false" t="normal">H65</f>
        <v>11717.3</v>
      </c>
      <c r="I64" s="21" t="n">
        <f aca="false" ca="false" dt2D="false" dtr="false" t="normal">I65</f>
        <v>10627.554</v>
      </c>
      <c r="J64" s="96" t="n">
        <f aca="false" ca="false" dt2D="false" dtr="false" t="normal">I64/H64*100</f>
        <v>90.69968337415617</v>
      </c>
    </row>
    <row customHeight="true" hidden="false" ht="34.1500015258789" outlineLevel="0" r="65">
      <c r="A65" s="18" t="s">
        <v>104</v>
      </c>
      <c r="B65" s="26" t="s">
        <v>142</v>
      </c>
      <c r="C65" s="54" t="n">
        <v>904</v>
      </c>
      <c r="D65" s="18" t="s">
        <v>226</v>
      </c>
      <c r="E65" s="18" t="s">
        <v>232</v>
      </c>
      <c r="F65" s="85" t="s"/>
      <c r="G65" s="54" t="n">
        <v>200</v>
      </c>
      <c r="H65" s="27" t="n">
        <v>11717.3</v>
      </c>
      <c r="I65" s="37" t="n">
        <v>10627.554</v>
      </c>
      <c r="J65" s="98" t="n">
        <f aca="false" ca="false" dt2D="false" dtr="false" t="normal">I65/H65*100</f>
        <v>90.69968337415617</v>
      </c>
    </row>
    <row customHeight="true" hidden="false" ht="59.4500007629395" outlineLevel="0" r="66">
      <c r="A66" s="20" t="s">
        <v>233</v>
      </c>
      <c r="B66" s="53" t="s">
        <v>234</v>
      </c>
      <c r="C66" s="19" t="n">
        <v>904</v>
      </c>
      <c r="D66" s="20" t="s">
        <v>226</v>
      </c>
      <c r="E66" s="20" t="s">
        <v>235</v>
      </c>
      <c r="F66" s="95" t="s"/>
      <c r="G66" s="57" t="n"/>
      <c r="H66" s="21" t="n">
        <f aca="false" ca="false" dt2D="false" dtr="false" t="normal">H67</f>
        <v>16585.9</v>
      </c>
      <c r="I66" s="21" t="n">
        <f aca="false" ca="false" dt2D="false" dtr="false" t="normal">I67</f>
        <v>16585.897</v>
      </c>
      <c r="J66" s="96" t="n">
        <f aca="false" ca="false" dt2D="false" dtr="false" t="normal">I66/H66*100</f>
        <v>99.99998191234724</v>
      </c>
    </row>
    <row customHeight="true" hidden="false" ht="34.9000015258789" outlineLevel="0" r="67">
      <c r="A67" s="18" t="s">
        <v>236</v>
      </c>
      <c r="B67" s="26" t="s">
        <v>142</v>
      </c>
      <c r="C67" s="54" t="n">
        <v>904</v>
      </c>
      <c r="D67" s="18" t="s">
        <v>226</v>
      </c>
      <c r="E67" s="18" t="s">
        <v>235</v>
      </c>
      <c r="F67" s="85" t="s"/>
      <c r="G67" s="54" t="n">
        <v>200</v>
      </c>
      <c r="H67" s="27" t="n">
        <v>16585.9</v>
      </c>
      <c r="I67" s="37" t="n">
        <v>16585.897</v>
      </c>
      <c r="J67" s="98" t="n">
        <f aca="false" ca="false" dt2D="false" dtr="false" t="normal">I67/H67*100</f>
        <v>99.99998191234724</v>
      </c>
    </row>
    <row customHeight="true" hidden="false" ht="74.4499969482422" outlineLevel="0" r="68">
      <c r="A68" s="20" t="s">
        <v>237</v>
      </c>
      <c r="B68" s="53" t="s">
        <v>238</v>
      </c>
      <c r="C68" s="19" t="n">
        <v>904</v>
      </c>
      <c r="D68" s="20" t="s">
        <v>226</v>
      </c>
      <c r="E68" s="20" t="s">
        <v>239</v>
      </c>
      <c r="F68" s="95" t="s"/>
      <c r="G68" s="19" t="n"/>
      <c r="H68" s="21" t="n">
        <f aca="false" ca="false" dt2D="false" dtr="false" t="normal">H69</f>
        <v>1819.2</v>
      </c>
      <c r="I68" s="21" t="n">
        <f aca="false" ca="false" dt2D="false" dtr="false" t="normal">I69</f>
        <v>1819.197</v>
      </c>
      <c r="J68" s="96" t="n">
        <f aca="false" ca="false" dt2D="false" dtr="false" t="normal">I68/H68*100</f>
        <v>99.99983509234828</v>
      </c>
    </row>
    <row customHeight="true" hidden="false" ht="33.5999984741211" outlineLevel="0" r="69">
      <c r="A69" s="18" t="s">
        <v>240</v>
      </c>
      <c r="B69" s="26" t="s">
        <v>142</v>
      </c>
      <c r="C69" s="54" t="n">
        <v>904</v>
      </c>
      <c r="D69" s="18" t="s">
        <v>226</v>
      </c>
      <c r="E69" s="18" t="s">
        <v>239</v>
      </c>
      <c r="F69" s="85" t="s"/>
      <c r="G69" s="54" t="n">
        <v>200</v>
      </c>
      <c r="H69" s="27" t="n">
        <v>1819.2</v>
      </c>
      <c r="I69" s="37" t="n">
        <v>1819.197</v>
      </c>
      <c r="J69" s="98" t="n">
        <f aca="false" ca="false" dt2D="false" dtr="false" t="normal">I69/H69*100</f>
        <v>99.99983509234828</v>
      </c>
    </row>
    <row customHeight="true" hidden="false" ht="67.1500015258789" outlineLevel="0" r="70">
      <c r="A70" s="20" t="s">
        <v>241</v>
      </c>
      <c r="B70" s="53" t="s">
        <v>242</v>
      </c>
      <c r="C70" s="19" t="n">
        <v>904</v>
      </c>
      <c r="D70" s="20" t="s">
        <v>226</v>
      </c>
      <c r="E70" s="20" t="s">
        <v>243</v>
      </c>
      <c r="F70" s="95" t="s"/>
      <c r="G70" s="19" t="n"/>
      <c r="H70" s="21" t="n">
        <f aca="false" ca="false" dt2D="false" dtr="false" t="normal">H71</f>
        <v>1068.9</v>
      </c>
      <c r="I70" s="21" t="n">
        <f aca="false" ca="false" dt2D="false" dtr="false" t="normal">I71</f>
        <v>1068.886</v>
      </c>
      <c r="J70" s="96" t="n">
        <f aca="false" ca="false" dt2D="false" dtr="false" t="normal">I70/H70*100</f>
        <v>99.99869024230517</v>
      </c>
    </row>
    <row customHeight="true" hidden="false" ht="34.9000015258789" outlineLevel="0" r="71">
      <c r="A71" s="18" t="s">
        <v>244</v>
      </c>
      <c r="B71" s="26" t="s">
        <v>142</v>
      </c>
      <c r="C71" s="54" t="n">
        <v>904</v>
      </c>
      <c r="D71" s="18" t="s">
        <v>226</v>
      </c>
      <c r="E71" s="18" t="s">
        <v>243</v>
      </c>
      <c r="F71" s="85" t="s"/>
      <c r="G71" s="54" t="n">
        <v>200</v>
      </c>
      <c r="H71" s="27" t="n">
        <v>1068.9</v>
      </c>
      <c r="I71" s="37" t="n">
        <v>1068.886</v>
      </c>
      <c r="J71" s="98" t="n">
        <f aca="false" ca="false" dt2D="false" dtr="false" t="normal">I71/H71*100</f>
        <v>99.99869024230517</v>
      </c>
    </row>
    <row customHeight="true" hidden="false" ht="34.9000015258789" outlineLevel="0" r="72">
      <c r="A72" s="23" t="s">
        <v>245</v>
      </c>
      <c r="B72" s="59" t="s">
        <v>246</v>
      </c>
      <c r="C72" s="23" t="n">
        <v>904</v>
      </c>
      <c r="D72" s="23" t="s">
        <v>247</v>
      </c>
      <c r="E72" s="23" t="n"/>
      <c r="F72" s="83" t="s"/>
      <c r="G72" s="50" t="n"/>
      <c r="H72" s="36" t="n">
        <f aca="false" ca="false" dt2D="false" dtr="false" t="normal">H73</f>
        <v>30</v>
      </c>
      <c r="I72" s="36" t="n">
        <f aca="false" ca="false" dt2D="false" dtr="false" t="normal">I73</f>
        <v>30</v>
      </c>
      <c r="J72" s="98" t="n">
        <f aca="false" ca="false" dt2D="false" dtr="false" t="normal">I72/H72*100</f>
        <v>100</v>
      </c>
    </row>
    <row customHeight="true" hidden="false" ht="83.4499969482422" outlineLevel="0" r="73">
      <c r="A73" s="20" t="s">
        <v>248</v>
      </c>
      <c r="B73" s="53" t="s">
        <v>249</v>
      </c>
      <c r="C73" s="20" t="n">
        <v>904</v>
      </c>
      <c r="D73" s="20" t="s">
        <v>250</v>
      </c>
      <c r="E73" s="20" t="s">
        <v>251</v>
      </c>
      <c r="F73" s="95" t="s"/>
      <c r="G73" s="54" t="n"/>
      <c r="H73" s="27" t="n">
        <f aca="false" ca="false" dt2D="false" dtr="false" t="normal">H74</f>
        <v>30</v>
      </c>
      <c r="I73" s="27" t="n">
        <f aca="false" ca="false" dt2D="false" dtr="false" t="normal">I74</f>
        <v>30</v>
      </c>
      <c r="J73" s="98" t="n">
        <f aca="false" ca="false" dt2D="false" dtr="false" t="normal">I73/H73*100</f>
        <v>100</v>
      </c>
    </row>
    <row customHeight="true" hidden="false" ht="34.9000015258789" outlineLevel="0" r="74">
      <c r="A74" s="54" t="s">
        <v>252</v>
      </c>
      <c r="B74" s="26" t="s">
        <v>142</v>
      </c>
      <c r="C74" s="54" t="n">
        <v>904</v>
      </c>
      <c r="D74" s="18" t="s">
        <v>250</v>
      </c>
      <c r="E74" s="18" t="s">
        <v>251</v>
      </c>
      <c r="F74" s="85" t="s"/>
      <c r="G74" s="54" t="n">
        <v>200</v>
      </c>
      <c r="H74" s="27" t="n">
        <v>30</v>
      </c>
      <c r="I74" s="37" t="n">
        <v>30</v>
      </c>
      <c r="J74" s="98" t="n">
        <f aca="false" ca="false" dt2D="false" dtr="false" t="normal">I74/H74*100</f>
        <v>100</v>
      </c>
    </row>
    <row customHeight="true" hidden="false" ht="15.6000003814697" outlineLevel="0" r="75">
      <c r="A75" s="23" t="s">
        <v>253</v>
      </c>
      <c r="B75" s="24" t="s">
        <v>254</v>
      </c>
      <c r="C75" s="51" t="n">
        <v>904</v>
      </c>
      <c r="D75" s="23" t="s">
        <v>255</v>
      </c>
      <c r="E75" s="23" t="n"/>
      <c r="F75" s="83" t="s"/>
      <c r="G75" s="51" t="n"/>
      <c r="H75" s="25" t="n">
        <f aca="false" ca="false" dt2D="false" dtr="false" t="normal">H76+H79</f>
        <v>50</v>
      </c>
      <c r="I75" s="25" t="n">
        <f aca="false" ca="false" dt2D="false" dtr="false" t="normal">I76+I79</f>
        <v>48</v>
      </c>
      <c r="J75" s="97" t="n">
        <f aca="false" ca="false" dt2D="false" dtr="false" t="normal">I75/H75*100</f>
        <v>96</v>
      </c>
    </row>
    <row customHeight="true" hidden="false" ht="37.1500015258789" outlineLevel="0" r="76">
      <c r="A76" s="20" t="s">
        <v>256</v>
      </c>
      <c r="B76" s="53" t="s">
        <v>257</v>
      </c>
      <c r="C76" s="19" t="n">
        <v>904</v>
      </c>
      <c r="D76" s="20" t="s">
        <v>258</v>
      </c>
      <c r="E76" s="20" t="n"/>
      <c r="F76" s="95" t="s"/>
      <c r="G76" s="19" t="n"/>
      <c r="H76" s="21" t="n">
        <f aca="false" ca="false" dt2D="false" dtr="false" t="normal">H77</f>
        <v>20</v>
      </c>
      <c r="I76" s="21" t="n">
        <f aca="false" ca="false" dt2D="false" dtr="false" t="normal">I77</f>
        <v>18</v>
      </c>
      <c r="J76" s="96" t="n">
        <f aca="false" ca="false" dt2D="false" dtr="false" t="normal">I76/H76*100</f>
        <v>90</v>
      </c>
    </row>
    <row customHeight="true" hidden="false" ht="118.900001525879" outlineLevel="0" r="77">
      <c r="A77" s="20" t="s">
        <v>259</v>
      </c>
      <c r="B77" s="53" t="s">
        <v>260</v>
      </c>
      <c r="C77" s="19" t="n">
        <v>904</v>
      </c>
      <c r="D77" s="20" t="s">
        <v>258</v>
      </c>
      <c r="E77" s="20" t="n">
        <v>4280000180</v>
      </c>
      <c r="F77" s="95" t="s"/>
      <c r="G77" s="19" t="n"/>
      <c r="H77" s="21" t="n">
        <f aca="false" ca="false" dt2D="false" dtr="false" t="normal">H78</f>
        <v>20</v>
      </c>
      <c r="I77" s="21" t="n">
        <f aca="false" ca="false" dt2D="false" dtr="false" t="normal">I78</f>
        <v>18</v>
      </c>
      <c r="J77" s="96" t="n">
        <f aca="false" ca="false" dt2D="false" dtr="false" t="normal">I77/H77*100</f>
        <v>90</v>
      </c>
    </row>
    <row customHeight="true" hidden="false" ht="33.5999984741211" outlineLevel="0" r="78">
      <c r="A78" s="18" t="s">
        <v>261</v>
      </c>
      <c r="B78" s="26" t="s">
        <v>142</v>
      </c>
      <c r="C78" s="54" t="n">
        <v>904</v>
      </c>
      <c r="D78" s="18" t="s">
        <v>262</v>
      </c>
      <c r="E78" s="18" t="n">
        <v>4280000180</v>
      </c>
      <c r="F78" s="85" t="s"/>
      <c r="G78" s="54" t="n">
        <v>200</v>
      </c>
      <c r="H78" s="27" t="n">
        <v>20</v>
      </c>
      <c r="I78" s="37" t="n">
        <v>18</v>
      </c>
      <c r="J78" s="98" t="n">
        <f aca="false" ca="false" dt2D="false" dtr="false" t="normal">I78/H78*100</f>
        <v>90</v>
      </c>
    </row>
    <row hidden="false" ht="16.5" outlineLevel="0" r="79">
      <c r="A79" s="20" t="s">
        <v>263</v>
      </c>
      <c r="B79" s="53" t="s">
        <v>264</v>
      </c>
      <c r="C79" s="19" t="n">
        <v>904</v>
      </c>
      <c r="D79" s="20" t="s">
        <v>265</v>
      </c>
      <c r="E79" s="20" t="n"/>
      <c r="F79" s="95" t="s"/>
      <c r="G79" s="19" t="n"/>
      <c r="H79" s="21" t="n">
        <f aca="false" ca="false" dt2D="false" dtr="false" t="normal">H80</f>
        <v>30</v>
      </c>
      <c r="I79" s="21" t="n">
        <f aca="false" ca="false" dt2D="false" dtr="false" t="normal">I80</f>
        <v>30</v>
      </c>
      <c r="J79" s="96" t="n">
        <f aca="false" ca="false" dt2D="false" dtr="false" t="normal">I79/H79*100</f>
        <v>100</v>
      </c>
    </row>
    <row customHeight="true" hidden="false" ht="50.4500007629395" outlineLevel="0" r="80">
      <c r="A80" s="20" t="s">
        <v>266</v>
      </c>
      <c r="B80" s="53" t="s">
        <v>267</v>
      </c>
      <c r="C80" s="19" t="n">
        <v>904</v>
      </c>
      <c r="D80" s="20" t="s">
        <v>265</v>
      </c>
      <c r="E80" s="20" t="n">
        <v>4310000191</v>
      </c>
      <c r="F80" s="95" t="s"/>
      <c r="G80" s="19" t="n"/>
      <c r="H80" s="21" t="n">
        <f aca="false" ca="false" dt2D="false" dtr="false" t="normal">H81</f>
        <v>30</v>
      </c>
      <c r="I80" s="21" t="n">
        <f aca="false" ca="false" dt2D="false" dtr="false" t="normal">I81</f>
        <v>30</v>
      </c>
      <c r="J80" s="96" t="n">
        <f aca="false" ca="false" dt2D="false" dtr="false" t="normal">I80/H80*100</f>
        <v>100</v>
      </c>
    </row>
    <row customHeight="true" hidden="false" ht="36" outlineLevel="0" r="81">
      <c r="A81" s="18" t="s">
        <v>268</v>
      </c>
      <c r="B81" s="26" t="s">
        <v>142</v>
      </c>
      <c r="C81" s="54" t="n">
        <v>904</v>
      </c>
      <c r="D81" s="18" t="s">
        <v>265</v>
      </c>
      <c r="E81" s="18" t="n">
        <v>4310000191</v>
      </c>
      <c r="F81" s="85" t="s"/>
      <c r="G81" s="54" t="n">
        <v>200</v>
      </c>
      <c r="H81" s="27" t="n">
        <v>30</v>
      </c>
      <c r="I81" s="37" t="n">
        <v>30</v>
      </c>
      <c r="J81" s="98" t="n">
        <f aca="false" ca="false" dt2D="false" dtr="false" t="normal">I81/H81*100</f>
        <v>100</v>
      </c>
    </row>
    <row hidden="false" ht="16.5" outlineLevel="0" r="82">
      <c r="A82" s="23" t="s">
        <v>269</v>
      </c>
      <c r="B82" s="24" t="s">
        <v>270</v>
      </c>
      <c r="C82" s="51" t="n">
        <v>904</v>
      </c>
      <c r="D82" s="23" t="s">
        <v>271</v>
      </c>
      <c r="E82" s="23" t="n"/>
      <c r="F82" s="83" t="s"/>
      <c r="G82" s="51" t="n"/>
      <c r="H82" s="25" t="n">
        <f aca="false" ca="false" dt2D="false" dtr="false" t="normal">H83</f>
        <v>2306.6</v>
      </c>
      <c r="I82" s="25" t="n">
        <f aca="false" ca="false" dt2D="false" dtr="false" t="normal">I83</f>
        <v>2306.5</v>
      </c>
      <c r="J82" s="97" t="n">
        <f aca="false" ca="false" dt2D="false" dtr="false" t="normal">I82/H82*100</f>
        <v>99.99566461458424</v>
      </c>
    </row>
    <row customHeight="true" hidden="false" ht="15.6000003814697" outlineLevel="0" r="83">
      <c r="A83" s="20" t="s">
        <v>272</v>
      </c>
      <c r="B83" s="53" t="s">
        <v>273</v>
      </c>
      <c r="C83" s="19" t="n">
        <v>904</v>
      </c>
      <c r="D83" s="20" t="s">
        <v>274</v>
      </c>
      <c r="E83" s="20" t="n"/>
      <c r="F83" s="95" t="s"/>
      <c r="G83" s="19" t="n"/>
      <c r="H83" s="21" t="n">
        <f aca="false" ca="false" dt2D="false" dtr="false" t="normal">H84+H86</f>
        <v>2306.6</v>
      </c>
      <c r="I83" s="21" t="n">
        <f aca="false" ca="false" dt2D="false" dtr="false" t="normal">I84+I86</f>
        <v>2306.5</v>
      </c>
      <c r="J83" s="96" t="n">
        <f aca="false" ca="false" dt2D="false" dtr="false" t="normal">I83/H83*100</f>
        <v>99.99566461458424</v>
      </c>
    </row>
    <row customHeight="true" hidden="false" ht="52.1500015258789" outlineLevel="0" r="84">
      <c r="A84" s="20" t="s">
        <v>275</v>
      </c>
      <c r="B84" s="53" t="s">
        <v>276</v>
      </c>
      <c r="C84" s="19" t="n">
        <v>904</v>
      </c>
      <c r="D84" s="20" t="s">
        <v>274</v>
      </c>
      <c r="E84" s="20" t="n">
        <v>4500000200</v>
      </c>
      <c r="F84" s="95" t="s"/>
      <c r="G84" s="19" t="n"/>
      <c r="H84" s="21" t="n">
        <f aca="false" ca="false" dt2D="false" dtr="false" t="normal">H85</f>
        <v>1721.6</v>
      </c>
      <c r="I84" s="21" t="n">
        <f aca="false" ca="false" dt2D="false" dtr="false" t="normal">I85</f>
        <v>1721.5</v>
      </c>
      <c r="J84" s="96" t="n">
        <f aca="false" ca="false" dt2D="false" dtr="false" t="normal">I84/H84*100</f>
        <v>99.99419144981412</v>
      </c>
    </row>
    <row customHeight="true" hidden="false" ht="38.4500007629395" outlineLevel="0" r="85">
      <c r="A85" s="18" t="s">
        <v>277</v>
      </c>
      <c r="B85" s="26" t="s">
        <v>142</v>
      </c>
      <c r="C85" s="54" t="n">
        <v>904</v>
      </c>
      <c r="D85" s="18" t="s">
        <v>274</v>
      </c>
      <c r="E85" s="18" t="n">
        <v>4500000200</v>
      </c>
      <c r="F85" s="85" t="s"/>
      <c r="G85" s="54" t="n">
        <v>200</v>
      </c>
      <c r="H85" s="27" t="n">
        <v>1721.6</v>
      </c>
      <c r="I85" s="37" t="n">
        <v>1721.5</v>
      </c>
      <c r="J85" s="98" t="n">
        <v>99.99</v>
      </c>
    </row>
    <row customHeight="true" hidden="false" ht="53.4500007629395" outlineLevel="0" r="86">
      <c r="A86" s="20" t="s">
        <v>278</v>
      </c>
      <c r="B86" s="53" t="s">
        <v>279</v>
      </c>
      <c r="C86" s="19" t="n">
        <v>904</v>
      </c>
      <c r="D86" s="20" t="s">
        <v>274</v>
      </c>
      <c r="E86" s="20" t="s">
        <v>280</v>
      </c>
      <c r="F86" s="95" t="s"/>
      <c r="G86" s="19" t="n"/>
      <c r="H86" s="21" t="n">
        <f aca="false" ca="false" dt2D="false" dtr="false" t="normal">H87</f>
        <v>585</v>
      </c>
      <c r="I86" s="80" t="n">
        <f aca="false" ca="false" dt2D="false" dtr="false" t="normal">I87</f>
        <v>585</v>
      </c>
      <c r="J86" s="96" t="n">
        <f aca="false" ca="false" dt2D="false" dtr="false" t="normal">I86/H86*100</f>
        <v>100</v>
      </c>
    </row>
    <row customHeight="true" hidden="false" ht="38.4500007629395" outlineLevel="0" r="87">
      <c r="A87" s="18" t="s">
        <v>281</v>
      </c>
      <c r="B87" s="26" t="s">
        <v>142</v>
      </c>
      <c r="C87" s="54" t="n">
        <v>904</v>
      </c>
      <c r="D87" s="18" t="s">
        <v>274</v>
      </c>
      <c r="E87" s="18" t="s">
        <v>280</v>
      </c>
      <c r="F87" s="85" t="s"/>
      <c r="G87" s="54" t="n">
        <v>200</v>
      </c>
      <c r="H87" s="27" t="n">
        <v>585</v>
      </c>
      <c r="I87" s="37" t="n">
        <v>585</v>
      </c>
      <c r="J87" s="98" t="n">
        <f aca="false" ca="false" dt2D="false" dtr="false" t="normal">I87/H87*100</f>
        <v>100</v>
      </c>
    </row>
    <row customHeight="true" hidden="false" ht="22.1499996185303" outlineLevel="0" r="88">
      <c r="A88" s="23" t="s">
        <v>282</v>
      </c>
      <c r="B88" s="24" t="s">
        <v>283</v>
      </c>
      <c r="C88" s="51" t="n">
        <v>904</v>
      </c>
      <c r="D88" s="23" t="n">
        <v>1000</v>
      </c>
      <c r="E88" s="23" t="n"/>
      <c r="F88" s="83" t="s"/>
      <c r="G88" s="51" t="n"/>
      <c r="H88" s="25" t="n">
        <f aca="false" ca="false" dt2D="false" dtr="false" t="normal">H89+H92</f>
        <v>7657.3</v>
      </c>
      <c r="I88" s="25" t="n">
        <f aca="false" ca="false" dt2D="false" dtr="false" t="normal">I89+I92</f>
        <v>7465.453</v>
      </c>
      <c r="J88" s="97" t="n">
        <f aca="false" ca="false" dt2D="false" dtr="false" t="normal">I88/H88*100</f>
        <v>97.49458686482181</v>
      </c>
    </row>
    <row customHeight="true" hidden="false" ht="17.4500007629395" outlineLevel="0" r="89">
      <c r="A89" s="20" t="s">
        <v>284</v>
      </c>
      <c r="B89" s="53" t="s">
        <v>285</v>
      </c>
      <c r="C89" s="19" t="n">
        <v>904</v>
      </c>
      <c r="D89" s="60" t="s">
        <v>286</v>
      </c>
      <c r="E89" s="20" t="n"/>
      <c r="F89" s="95" t="s"/>
      <c r="G89" s="19" t="n"/>
      <c r="H89" s="21" t="n">
        <f aca="false" ca="false" dt2D="false" dtr="false" t="normal">H90</f>
        <v>955.2</v>
      </c>
      <c r="I89" s="21" t="n">
        <f aca="false" ca="false" dt2D="false" dtr="false" t="normal">I90</f>
        <v>955.149</v>
      </c>
      <c r="J89" s="96" t="n">
        <f aca="false" ca="false" dt2D="false" dtr="false" t="normal">I89/H89*100</f>
        <v>99.9946608040201</v>
      </c>
    </row>
    <row customHeight="true" hidden="false" ht="58.9000015258789" outlineLevel="0" r="90">
      <c r="A90" s="20" t="s">
        <v>287</v>
      </c>
      <c r="B90" s="53" t="s">
        <v>288</v>
      </c>
      <c r="C90" s="19" t="n">
        <v>904</v>
      </c>
      <c r="D90" s="60" t="s">
        <v>286</v>
      </c>
      <c r="E90" s="20" t="n">
        <v>5050000230</v>
      </c>
      <c r="F90" s="95" t="s"/>
      <c r="G90" s="54" t="n"/>
      <c r="H90" s="21" t="n">
        <f aca="false" ca="false" dt2D="false" dtr="false" t="normal">H91</f>
        <v>955.2</v>
      </c>
      <c r="I90" s="21" t="n">
        <f aca="false" ca="false" dt2D="false" dtr="false" t="normal">I91</f>
        <v>955.149</v>
      </c>
      <c r="J90" s="96" t="n">
        <f aca="false" ca="false" dt2D="false" dtr="false" t="normal">I90/H90*100</f>
        <v>99.9946608040201</v>
      </c>
    </row>
    <row hidden="false" ht="32.25" outlineLevel="0" r="91">
      <c r="A91" s="18" t="s">
        <v>289</v>
      </c>
      <c r="B91" s="26" t="s">
        <v>290</v>
      </c>
      <c r="C91" s="54" t="n">
        <v>904</v>
      </c>
      <c r="D91" s="61" t="s">
        <v>286</v>
      </c>
      <c r="E91" s="18" t="n">
        <v>5050000230</v>
      </c>
      <c r="F91" s="85" t="s"/>
      <c r="G91" s="54" t="n">
        <v>300</v>
      </c>
      <c r="H91" s="27" t="n">
        <v>955.2</v>
      </c>
      <c r="I91" s="37" t="n">
        <v>955.149</v>
      </c>
      <c r="J91" s="98" t="n">
        <f aca="false" ca="false" dt2D="false" dtr="false" t="normal">I91/H91*100</f>
        <v>99.9946608040201</v>
      </c>
    </row>
    <row customHeight="true" hidden="false" ht="14.4499998092651" outlineLevel="0" r="92">
      <c r="A92" s="20" t="s">
        <v>291</v>
      </c>
      <c r="B92" s="53" t="s">
        <v>292</v>
      </c>
      <c r="C92" s="19" t="n">
        <v>904</v>
      </c>
      <c r="D92" s="20" t="n">
        <v>1004</v>
      </c>
      <c r="E92" s="20" t="n"/>
      <c r="F92" s="95" t="s"/>
      <c r="G92" s="19" t="n"/>
      <c r="H92" s="21" t="n">
        <f aca="false" ca="false" dt2D="false" dtr="false" t="normal">H93+H95</f>
        <v>6702.1</v>
      </c>
      <c r="I92" s="21" t="n">
        <f aca="false" ca="false" dt2D="false" dtr="false" t="normal">I93+I95</f>
        <v>6510.304</v>
      </c>
      <c r="J92" s="96" t="n">
        <f aca="false" ca="false" dt2D="false" dtr="false" t="normal">I92/H92*100</f>
        <v>97.138270094448</v>
      </c>
    </row>
    <row customHeight="true" hidden="false" ht="84" outlineLevel="0" r="93">
      <c r="A93" s="20" t="s">
        <v>293</v>
      </c>
      <c r="B93" s="53" t="s">
        <v>294</v>
      </c>
      <c r="C93" s="19" t="n">
        <v>904</v>
      </c>
      <c r="D93" s="20" t="n">
        <v>1004</v>
      </c>
      <c r="E93" s="20" t="s">
        <v>295</v>
      </c>
      <c r="F93" s="95" t="s"/>
      <c r="G93" s="57" t="n"/>
      <c r="H93" s="21" t="n">
        <f aca="false" ca="false" dt2D="false" dtr="false" t="normal">H94</f>
        <v>3620.9</v>
      </c>
      <c r="I93" s="21" t="n">
        <f aca="false" ca="false" dt2D="false" dtr="false" t="normal">I94</f>
        <v>3620.864</v>
      </c>
      <c r="J93" s="96" t="n">
        <f aca="false" ca="false" dt2D="false" dtr="false" t="normal">I93/H93*100</f>
        <v>99.99900577204562</v>
      </c>
    </row>
    <row customHeight="true" hidden="false" ht="22.8999996185303" outlineLevel="0" r="94">
      <c r="A94" s="18" t="s">
        <v>296</v>
      </c>
      <c r="B94" s="26" t="s">
        <v>290</v>
      </c>
      <c r="C94" s="54" t="n">
        <v>904</v>
      </c>
      <c r="D94" s="18" t="n">
        <v>1004</v>
      </c>
      <c r="E94" s="18" t="s">
        <v>295</v>
      </c>
      <c r="F94" s="85" t="s"/>
      <c r="G94" s="54" t="n">
        <v>300</v>
      </c>
      <c r="H94" s="27" t="n">
        <v>3620.9</v>
      </c>
      <c r="I94" s="37" t="n">
        <v>3620.864</v>
      </c>
      <c r="J94" s="98" t="n">
        <f aca="false" ca="false" dt2D="false" dtr="false" t="normal">I94/H94*100</f>
        <v>99.99900577204562</v>
      </c>
    </row>
    <row customHeight="true" hidden="false" ht="67.9000015258789" outlineLevel="0" r="95">
      <c r="A95" s="20" t="s">
        <v>297</v>
      </c>
      <c r="B95" s="53" t="s">
        <v>298</v>
      </c>
      <c r="C95" s="19" t="n">
        <v>904</v>
      </c>
      <c r="D95" s="20" t="n">
        <v>1004</v>
      </c>
      <c r="E95" s="20" t="s">
        <v>299</v>
      </c>
      <c r="F95" s="95" t="s"/>
      <c r="G95" s="57" t="n"/>
      <c r="H95" s="21" t="n">
        <f aca="false" ca="false" dt2D="false" dtr="false" t="normal">H96</f>
        <v>3081.2</v>
      </c>
      <c r="I95" s="21" t="n">
        <f aca="false" ca="false" dt2D="false" dtr="false" t="normal">I96</f>
        <v>2889.44</v>
      </c>
      <c r="J95" s="96" t="n">
        <f aca="false" ca="false" dt2D="false" dtr="false" t="normal">I95/H95*100</f>
        <v>93.77645073348046</v>
      </c>
    </row>
    <row customHeight="true" hidden="false" ht="32.25" outlineLevel="0" r="96">
      <c r="A96" s="18" t="s">
        <v>300</v>
      </c>
      <c r="B96" s="26" t="s">
        <v>290</v>
      </c>
      <c r="C96" s="54" t="n">
        <v>904</v>
      </c>
      <c r="D96" s="18" t="n">
        <v>1004</v>
      </c>
      <c r="E96" s="18" t="s">
        <v>299</v>
      </c>
      <c r="F96" s="85" t="s"/>
      <c r="G96" s="54" t="n">
        <v>300</v>
      </c>
      <c r="H96" s="27" t="n">
        <v>3081.2</v>
      </c>
      <c r="I96" s="37" t="n">
        <v>2889.44</v>
      </c>
      <c r="J96" s="98" t="n">
        <f aca="false" ca="false" dt2D="false" dtr="false" t="normal">I96/H96*100</f>
        <v>93.77645073348046</v>
      </c>
    </row>
    <row customHeight="true" hidden="false" ht="18.6000003814697" outlineLevel="0" r="97">
      <c r="A97" s="23" t="s">
        <v>301</v>
      </c>
      <c r="B97" s="24" t="s">
        <v>302</v>
      </c>
      <c r="C97" s="51" t="n">
        <v>904</v>
      </c>
      <c r="D97" s="23" t="n">
        <v>1100</v>
      </c>
      <c r="E97" s="23" t="n"/>
      <c r="F97" s="83" t="s"/>
      <c r="G97" s="51" t="n"/>
      <c r="H97" s="25" t="n">
        <f aca="false" ca="false" dt2D="false" dtr="false" t="normal">H98</f>
        <v>478.7</v>
      </c>
      <c r="I97" s="25" t="n">
        <f aca="false" ca="false" dt2D="false" dtr="false" t="normal">I98</f>
        <v>478.6</v>
      </c>
      <c r="J97" s="97" t="n">
        <f aca="false" ca="false" dt2D="false" dtr="false" t="normal">I97/H97*100</f>
        <v>99.97911008982662</v>
      </c>
    </row>
    <row customHeight="true" hidden="false" ht="18" outlineLevel="0" r="98">
      <c r="A98" s="20" t="s">
        <v>303</v>
      </c>
      <c r="B98" s="53" t="s">
        <v>304</v>
      </c>
      <c r="C98" s="19" t="n">
        <v>904</v>
      </c>
      <c r="D98" s="20" t="n">
        <v>1102</v>
      </c>
      <c r="E98" s="20" t="n"/>
      <c r="F98" s="95" t="s"/>
      <c r="G98" s="19" t="n"/>
      <c r="H98" s="21" t="n">
        <f aca="false" ca="false" dt2D="false" dtr="false" t="normal">H99</f>
        <v>478.7</v>
      </c>
      <c r="I98" s="21" t="n">
        <f aca="false" ca="false" dt2D="false" dtr="false" t="normal">I99</f>
        <v>478.6</v>
      </c>
      <c r="J98" s="96" t="n">
        <f aca="false" ca="false" dt2D="false" dtr="false" t="normal">I98/H98*100</f>
        <v>99.97911008982662</v>
      </c>
    </row>
    <row customHeight="true" hidden="false" ht="55.1500015258789" outlineLevel="0" r="99">
      <c r="A99" s="20" t="s">
        <v>305</v>
      </c>
      <c r="B99" s="53" t="s">
        <v>306</v>
      </c>
      <c r="C99" s="19" t="n">
        <v>904</v>
      </c>
      <c r="D99" s="20" t="n">
        <v>1102</v>
      </c>
      <c r="E99" s="20" t="n">
        <v>5120000240</v>
      </c>
      <c r="F99" s="95" t="s"/>
      <c r="G99" s="19" t="n"/>
      <c r="H99" s="21" t="n">
        <f aca="false" ca="false" dt2D="false" dtr="false" t="normal">H100</f>
        <v>478.7</v>
      </c>
      <c r="I99" s="21" t="n">
        <f aca="false" ca="false" dt2D="false" dtr="false" t="normal">I100</f>
        <v>478.6</v>
      </c>
      <c r="J99" s="96" t="n">
        <f aca="false" ca="false" dt2D="false" dtr="false" t="normal">I99/H99*100</f>
        <v>99.97911008982662</v>
      </c>
    </row>
    <row customHeight="true" hidden="false" ht="40.1500015258789" outlineLevel="0" r="100">
      <c r="A100" s="18" t="s">
        <v>307</v>
      </c>
      <c r="B100" s="26" t="s">
        <v>142</v>
      </c>
      <c r="C100" s="54" t="n">
        <v>904</v>
      </c>
      <c r="D100" s="18" t="n">
        <v>1102</v>
      </c>
      <c r="E100" s="18" t="n">
        <v>5120000240</v>
      </c>
      <c r="F100" s="85" t="s"/>
      <c r="G100" s="54" t="n">
        <v>200</v>
      </c>
      <c r="H100" s="27" t="n">
        <v>478.7</v>
      </c>
      <c r="I100" s="37" t="n">
        <v>478.6</v>
      </c>
      <c r="J100" s="98" t="n">
        <f aca="false" ca="false" dt2D="false" dtr="false" t="normal">I100/H100*100</f>
        <v>99.97911008982662</v>
      </c>
    </row>
    <row hidden="false" ht="16.5" outlineLevel="0" r="101">
      <c r="A101" s="23" t="s">
        <v>308</v>
      </c>
      <c r="B101" s="24" t="s">
        <v>309</v>
      </c>
      <c r="C101" s="51" t="n">
        <v>904</v>
      </c>
      <c r="D101" s="23" t="n">
        <v>1200</v>
      </c>
      <c r="E101" s="23" t="n"/>
      <c r="F101" s="83" t="s"/>
      <c r="G101" s="51" t="n"/>
      <c r="H101" s="25" t="n">
        <f aca="false" ca="false" dt2D="false" dtr="false" t="normal">H102</f>
        <v>1000</v>
      </c>
      <c r="I101" s="25" t="n">
        <f aca="false" ca="false" dt2D="false" dtr="false" t="normal">I102</f>
        <v>992.1</v>
      </c>
      <c r="J101" s="97" t="n">
        <f aca="false" ca="false" dt2D="false" dtr="false" t="normal">I101/H101*100</f>
        <v>99.21</v>
      </c>
    </row>
    <row customHeight="true" hidden="false" ht="25.1499996185303" outlineLevel="0" r="102">
      <c r="A102" s="20" t="s">
        <v>310</v>
      </c>
      <c r="B102" s="53" t="s">
        <v>311</v>
      </c>
      <c r="C102" s="19" t="n">
        <v>904</v>
      </c>
      <c r="D102" s="20" t="n">
        <v>1202</v>
      </c>
      <c r="E102" s="20" t="n"/>
      <c r="F102" s="95" t="s"/>
      <c r="G102" s="19" t="n"/>
      <c r="H102" s="21" t="n">
        <f aca="false" ca="false" dt2D="false" dtr="false" t="normal">H103</f>
        <v>1000</v>
      </c>
      <c r="I102" s="21" t="n">
        <f aca="false" ca="false" dt2D="false" dtr="false" t="normal">I103</f>
        <v>992.1</v>
      </c>
      <c r="J102" s="96" t="n">
        <f aca="false" ca="false" dt2D="false" dtr="false" t="normal">I102/H102*100</f>
        <v>99.21</v>
      </c>
    </row>
    <row customHeight="true" hidden="false" ht="63" outlineLevel="0" r="103">
      <c r="A103" s="20" t="s">
        <v>312</v>
      </c>
      <c r="B103" s="53" t="s">
        <v>313</v>
      </c>
      <c r="C103" s="19" t="n">
        <v>904</v>
      </c>
      <c r="D103" s="20" t="n">
        <v>1202</v>
      </c>
      <c r="E103" s="20" t="n">
        <v>4570000250</v>
      </c>
      <c r="F103" s="95" t="s"/>
      <c r="G103" s="19" t="n"/>
      <c r="H103" s="21" t="n">
        <f aca="false" ca="false" dt2D="false" dtr="false" t="normal">H104</f>
        <v>1000</v>
      </c>
      <c r="I103" s="21" t="n">
        <f aca="false" ca="false" dt2D="false" dtr="false" t="normal">I104</f>
        <v>992.1</v>
      </c>
      <c r="J103" s="96" t="n">
        <f aca="false" ca="false" dt2D="false" dtr="false" t="normal">I103/H103*100</f>
        <v>99.21</v>
      </c>
    </row>
    <row customHeight="true" hidden="false" ht="40.1500015258789" outlineLevel="0" r="104">
      <c r="A104" s="18" t="s">
        <v>314</v>
      </c>
      <c r="B104" s="26" t="s">
        <v>142</v>
      </c>
      <c r="C104" s="54" t="n">
        <v>904</v>
      </c>
      <c r="D104" s="18" t="n">
        <v>1202</v>
      </c>
      <c r="E104" s="18" t="n">
        <v>4570000250</v>
      </c>
      <c r="F104" s="85" t="s"/>
      <c r="G104" s="54" t="n">
        <v>200</v>
      </c>
      <c r="H104" s="27" t="n">
        <v>1000</v>
      </c>
      <c r="I104" s="37" t="n">
        <v>992.1</v>
      </c>
      <c r="J104" s="98" t="n">
        <f aca="false" ca="false" dt2D="false" dtr="false" t="normal">I104/H104*100</f>
        <v>99.21</v>
      </c>
    </row>
    <row hidden="false" ht="16.5" outlineLevel="0" r="105">
      <c r="A105" s="20" t="n"/>
      <c r="B105" s="53" t="s">
        <v>116</v>
      </c>
      <c r="C105" s="19" t="n"/>
      <c r="D105" s="20" t="n"/>
      <c r="E105" s="20" t="n"/>
      <c r="F105" s="95" t="s"/>
      <c r="G105" s="19" t="n"/>
      <c r="H105" s="21" t="n">
        <f aca="false" ca="false" dt2D="false" dtr="false" t="normal">H9+H43+H54+H58+H75+H82+H88+H97+H101+H72</f>
        <v>69587.5</v>
      </c>
      <c r="I105" s="21" t="n">
        <f aca="false" ca="false" dt2D="false" dtr="false" t="normal">I9+I43+I54+I58+I75+I82+I88+I97+I101+I72</f>
        <v>67629.785</v>
      </c>
      <c r="J105" s="96" t="n">
        <f aca="false" ca="false" dt2D="false" dtr="false" t="normal">I105/H105*100</f>
        <v>97.18668582719599</v>
      </c>
    </row>
  </sheetData>
  <mergeCells count="103">
    <mergeCell ref="E100:F100"/>
    <mergeCell ref="E99:F99"/>
    <mergeCell ref="E98:F98"/>
    <mergeCell ref="E97:F97"/>
    <mergeCell ref="E96:F96"/>
    <mergeCell ref="E95:F95"/>
    <mergeCell ref="E94:F94"/>
    <mergeCell ref="E93:F93"/>
    <mergeCell ref="E92:F92"/>
    <mergeCell ref="E101:F101"/>
    <mergeCell ref="E102:F102"/>
    <mergeCell ref="E103:F103"/>
    <mergeCell ref="E104:F104"/>
    <mergeCell ref="E105:F10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6:F6"/>
    <mergeCell ref="C1:J1"/>
    <mergeCell ref="B4:I4"/>
    <mergeCell ref="C2:K2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</mergeCells>
  <pageMargins bottom="0.354166656732559" footer="0.511805534362793" header="0.31527778506279" left="0.787500023841858" right="0.31527778506279" top="0.581944465637207"/>
  <pageSetup fitToHeight="0" fitToWidth="1" orientation="portrait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MJ35"/>
  <sheetViews>
    <sheetView showZeros="true" workbookViewId="0"/>
  </sheetViews>
  <sheetFormatPr baseColWidth="8" customHeight="false" defaultColWidth="9.55911063925024" defaultRowHeight="11.25" zeroHeight="false"/>
  <cols>
    <col bestFit="true" customWidth="true" hidden="false" max="1" min="1" outlineLevel="0" style="89" width="9.56164271865617"/>
    <col customWidth="true" hidden="false" max="2" min="2" outlineLevel="0" style="99" width="58.6555450052247"/>
    <col customWidth="true" hidden="false" max="3" min="3" outlineLevel="0" style="89" width="17.1353283777792"/>
    <col customWidth="true" hidden="false" max="4" min="4" outlineLevel="0" style="89" width="22.9911592061843"/>
    <col customWidth="true" hidden="false" max="5" min="5" outlineLevel="0" style="89" width="20.2145020415821"/>
    <col customWidth="true" hidden="false" max="6" min="6" outlineLevel="0" style="89" width="3.94736969425074"/>
    <col customWidth="true" hidden="false" max="7" min="7" outlineLevel="0" style="89" width="1.77383598019199"/>
    <col customWidth="true" hidden="false" max="8" min="8" outlineLevel="0" style="89" width="3.71543067933586"/>
    <col customWidth="true" hidden="false" max="9" min="9" outlineLevel="0" style="89" width="1.77383598019199"/>
    <col bestFit="true" customWidth="true" hidden="false" max="1024" min="10" outlineLevel="0" style="89" width="9.56164271865617"/>
  </cols>
  <sheetData>
    <row hidden="false" ht="15.75" outlineLevel="0" r="1">
      <c r="A1" s="5" t="s">
        <v>369</v>
      </c>
      <c r="B1" s="6" t="s"/>
      <c r="C1" s="6" t="s"/>
      <c r="D1" s="6" t="s"/>
      <c r="E1" s="7" t="s"/>
    </row>
    <row hidden="false" ht="15.75" outlineLevel="0" r="2">
      <c r="A2" s="90" t="s">
        <v>1</v>
      </c>
      <c r="B2" s="91" t="s"/>
      <c r="C2" s="91" t="s"/>
      <c r="D2" s="91" t="s"/>
      <c r="E2" s="91" t="s"/>
      <c r="F2" s="91" t="s"/>
      <c r="G2" s="91" t="s"/>
      <c r="H2" s="91" t="s"/>
      <c r="I2" s="92" t="s"/>
    </row>
    <row hidden="false" ht="15.75" outlineLevel="0" r="3">
      <c r="A3" s="66" t="n"/>
      <c r="B3" s="2" t="n"/>
      <c r="C3" s="93" t="n"/>
      <c r="D3" s="93" t="n"/>
      <c r="E3" s="93" t="n"/>
    </row>
    <row customHeight="true" hidden="false" ht="50.4500007629395" outlineLevel="0" r="4">
      <c r="A4" s="66" t="n"/>
      <c r="B4" s="11" t="s">
        <v>370</v>
      </c>
      <c r="C4" s="12" t="s"/>
      <c r="D4" s="12" t="s"/>
      <c r="E4" s="13" t="s"/>
    </row>
    <row hidden="false" ht="16.5" outlineLevel="0" r="5">
      <c r="A5" s="66" t="n"/>
      <c r="B5" s="2" t="n"/>
      <c r="C5" s="66" t="n"/>
      <c r="D5" s="66" t="n"/>
      <c r="E5" s="66" t="n"/>
    </row>
    <row customHeight="true" hidden="false" ht="53.4500007629395" outlineLevel="0" r="6">
      <c r="A6" s="50" t="n"/>
      <c r="B6" s="51" t="s">
        <v>118</v>
      </c>
      <c r="C6" s="23" t="s">
        <v>371</v>
      </c>
      <c r="D6" s="25" t="s">
        <v>372</v>
      </c>
      <c r="E6" s="25" t="s">
        <v>373</v>
      </c>
    </row>
    <row customHeight="true" hidden="false" ht="39.5999984741211" outlineLevel="0" r="7">
      <c r="A7" s="52" t="n"/>
      <c r="B7" s="53" t="s">
        <v>125</v>
      </c>
      <c r="C7" s="20" t="n"/>
      <c r="D7" s="21" t="n">
        <f aca="false" ca="false" dt2D="false" dtr="false" t="normal">D35</f>
        <v>69587.5</v>
      </c>
      <c r="E7" s="21" t="n">
        <f aca="false" ca="false" dt2D="false" dtr="false" t="normal">E35</f>
        <v>67629.81099999999</v>
      </c>
    </row>
    <row hidden="false" ht="16.5" outlineLevel="0" r="8">
      <c r="A8" s="23" t="n">
        <v>1</v>
      </c>
      <c r="B8" s="24" t="s">
        <v>126</v>
      </c>
      <c r="C8" s="23" t="s">
        <v>37</v>
      </c>
      <c r="D8" s="25" t="n">
        <f aca="false" ca="false" dt2D="false" dtr="false" t="normal">D9+D10+D11+D12+D13</f>
        <v>21975.5</v>
      </c>
      <c r="E8" s="25" t="n">
        <f aca="false" ca="false" dt2D="false" dtr="false" t="normal">E9+E10+E11+E12+E13</f>
        <v>21767.984</v>
      </c>
    </row>
    <row hidden="false" ht="48" outlineLevel="0" r="9">
      <c r="A9" s="18" t="s">
        <v>20</v>
      </c>
      <c r="B9" s="26" t="s">
        <v>127</v>
      </c>
      <c r="C9" s="18" t="s">
        <v>128</v>
      </c>
      <c r="D9" s="27" t="n">
        <v>1380.1</v>
      </c>
      <c r="E9" s="27" t="n">
        <v>1378.343</v>
      </c>
    </row>
    <row customHeight="true" hidden="false" ht="66" outlineLevel="0" r="10">
      <c r="A10" s="18" t="s">
        <v>133</v>
      </c>
      <c r="B10" s="26" t="s">
        <v>134</v>
      </c>
      <c r="C10" s="18" t="s">
        <v>135</v>
      </c>
      <c r="D10" s="27" t="n">
        <v>4270.1</v>
      </c>
      <c r="E10" s="27" t="n">
        <v>4218.53</v>
      </c>
    </row>
    <row customHeight="true" hidden="false" ht="67.1500015258789" outlineLevel="0" r="11">
      <c r="A11" s="18" t="s">
        <v>154</v>
      </c>
      <c r="B11" s="26" t="s">
        <v>155</v>
      </c>
      <c r="C11" s="18" t="s">
        <v>156</v>
      </c>
      <c r="D11" s="56" t="n">
        <v>10320.5</v>
      </c>
      <c r="E11" s="56" t="n">
        <v>10267.914</v>
      </c>
    </row>
    <row customHeight="true" hidden="false" ht="19.8999996185303" outlineLevel="0" r="12">
      <c r="A12" s="18" t="s">
        <v>172</v>
      </c>
      <c r="B12" s="26" t="s">
        <v>173</v>
      </c>
      <c r="C12" s="18" t="s">
        <v>174</v>
      </c>
      <c r="D12" s="27" t="n">
        <v>50</v>
      </c>
      <c r="E12" s="27" t="n">
        <v>0</v>
      </c>
    </row>
    <row customHeight="true" hidden="false" ht="21" outlineLevel="0" r="13">
      <c r="A13" s="18" t="s">
        <v>179</v>
      </c>
      <c r="B13" s="26" t="s">
        <v>180</v>
      </c>
      <c r="C13" s="18" t="s">
        <v>181</v>
      </c>
      <c r="D13" s="27" t="n">
        <v>5954.8</v>
      </c>
      <c r="E13" s="27" t="n">
        <v>5903.197</v>
      </c>
    </row>
    <row hidden="false" ht="32.25" outlineLevel="0" r="14">
      <c r="A14" s="23" t="s">
        <v>27</v>
      </c>
      <c r="B14" s="24" t="s">
        <v>196</v>
      </c>
      <c r="C14" s="23" t="s">
        <v>197</v>
      </c>
      <c r="D14" s="25" t="n">
        <f aca="false" ca="false" dt2D="false" dtr="false" t="normal">D15+D16</f>
        <v>205</v>
      </c>
      <c r="E14" s="25" t="n">
        <f aca="false" ca="false" dt2D="false" dtr="false" t="normal">E15+E16</f>
        <v>203.827</v>
      </c>
    </row>
    <row hidden="false" ht="48" outlineLevel="0" r="15">
      <c r="A15" s="18" t="s">
        <v>30</v>
      </c>
      <c r="B15" s="26" t="s">
        <v>198</v>
      </c>
      <c r="C15" s="18" t="s">
        <v>199</v>
      </c>
      <c r="D15" s="27" t="n">
        <v>30</v>
      </c>
      <c r="E15" s="27" t="n">
        <v>30</v>
      </c>
    </row>
    <row customHeight="true" hidden="false" ht="37.1500015258789" outlineLevel="0" r="16">
      <c r="A16" s="18" t="s">
        <v>202</v>
      </c>
      <c r="B16" s="26" t="s">
        <v>203</v>
      </c>
      <c r="C16" s="18" t="s">
        <v>204</v>
      </c>
      <c r="D16" s="27" t="n">
        <v>175</v>
      </c>
      <c r="E16" s="27" t="n">
        <v>173.827</v>
      </c>
    </row>
    <row customHeight="true" hidden="false" ht="21" outlineLevel="0" r="17">
      <c r="A17" s="23" t="s">
        <v>38</v>
      </c>
      <c r="B17" s="24" t="s">
        <v>216</v>
      </c>
      <c r="C17" s="23" t="s">
        <v>217</v>
      </c>
      <c r="D17" s="25" t="n">
        <f aca="false" ca="false" dt2D="false" dtr="false" t="normal">D18</f>
        <v>79.5</v>
      </c>
      <c r="E17" s="25" t="n">
        <f aca="false" ca="false" dt2D="false" dtr="false" t="normal">E18</f>
        <v>79.44</v>
      </c>
    </row>
    <row customHeight="true" hidden="false" ht="19.8999996185303" outlineLevel="0" r="18">
      <c r="A18" s="18" t="s">
        <v>41</v>
      </c>
      <c r="B18" s="26" t="s">
        <v>218</v>
      </c>
      <c r="C18" s="18" t="s">
        <v>219</v>
      </c>
      <c r="D18" s="27" t="n">
        <v>79.5</v>
      </c>
      <c r="E18" s="27" t="n">
        <v>79.44</v>
      </c>
    </row>
    <row hidden="false" ht="16.5" outlineLevel="0" r="19">
      <c r="A19" s="23" t="s">
        <v>80</v>
      </c>
      <c r="B19" s="24" t="s">
        <v>223</v>
      </c>
      <c r="C19" s="23" t="s">
        <v>224</v>
      </c>
      <c r="D19" s="25" t="n">
        <f aca="false" ca="false" dt2D="false" dtr="false" t="normal">D20</f>
        <v>35804.9</v>
      </c>
      <c r="E19" s="25" t="n">
        <f aca="false" ca="false" dt2D="false" dtr="false" t="normal">E20</f>
        <v>34257.942</v>
      </c>
    </row>
    <row customHeight="true" hidden="false" ht="19.1499996185303" outlineLevel="0" r="20">
      <c r="A20" s="18" t="s">
        <v>83</v>
      </c>
      <c r="B20" s="26" t="s">
        <v>225</v>
      </c>
      <c r="C20" s="18" t="s">
        <v>226</v>
      </c>
      <c r="D20" s="27" t="n">
        <v>35804.9</v>
      </c>
      <c r="E20" s="27" t="n">
        <v>34257.942</v>
      </c>
    </row>
    <row customHeight="true" hidden="false" ht="19.1499996185303" outlineLevel="0" r="21">
      <c r="A21" s="23" t="s">
        <v>245</v>
      </c>
      <c r="B21" s="24" t="s">
        <v>246</v>
      </c>
      <c r="C21" s="23" t="s">
        <v>374</v>
      </c>
      <c r="D21" s="25" t="n">
        <f aca="false" ca="false" dt2D="false" dtr="false" t="normal">D22</f>
        <v>30</v>
      </c>
      <c r="E21" s="25" t="n">
        <f aca="false" ca="false" dt2D="false" dtr="false" t="normal">E22</f>
        <v>30</v>
      </c>
    </row>
    <row customHeight="true" hidden="false" ht="21.6000003814697" outlineLevel="0" r="22">
      <c r="A22" s="18" t="s">
        <v>248</v>
      </c>
      <c r="B22" s="26" t="s">
        <v>375</v>
      </c>
      <c r="C22" s="18" t="s">
        <v>250</v>
      </c>
      <c r="D22" s="27" t="n">
        <v>30</v>
      </c>
      <c r="E22" s="27" t="n">
        <v>30</v>
      </c>
    </row>
    <row customHeight="true" hidden="false" ht="18" outlineLevel="0" r="23">
      <c r="A23" s="23" t="n">
        <v>6</v>
      </c>
      <c r="B23" s="24" t="s">
        <v>254</v>
      </c>
      <c r="C23" s="23" t="s">
        <v>376</v>
      </c>
      <c r="D23" s="25" t="n">
        <f aca="false" ca="false" dt2D="false" dtr="false" t="normal">D24+D25</f>
        <v>50</v>
      </c>
      <c r="E23" s="25" t="n">
        <f aca="false" ca="false" dt2D="false" dtr="false" t="normal">E24+E25</f>
        <v>48</v>
      </c>
    </row>
    <row customHeight="true" hidden="false" ht="34.1500015258789" outlineLevel="0" r="24">
      <c r="A24" s="18" t="s">
        <v>256</v>
      </c>
      <c r="B24" s="26" t="s">
        <v>257</v>
      </c>
      <c r="C24" s="18" t="s">
        <v>262</v>
      </c>
      <c r="D24" s="27" t="n">
        <v>20</v>
      </c>
      <c r="E24" s="27" t="n">
        <v>18</v>
      </c>
    </row>
    <row customHeight="true" hidden="false" ht="21.6000003814697" outlineLevel="0" r="25">
      <c r="A25" s="18" t="s">
        <v>263</v>
      </c>
      <c r="B25" s="26" t="s">
        <v>264</v>
      </c>
      <c r="C25" s="18" t="s">
        <v>265</v>
      </c>
      <c r="D25" s="27" t="n">
        <v>30</v>
      </c>
      <c r="E25" s="27" t="n">
        <v>30</v>
      </c>
    </row>
    <row customHeight="true" hidden="false" ht="17.4500007629395" outlineLevel="0" r="26">
      <c r="A26" s="23" t="s">
        <v>269</v>
      </c>
      <c r="B26" s="24" t="s">
        <v>270</v>
      </c>
      <c r="C26" s="23" t="s">
        <v>271</v>
      </c>
      <c r="D26" s="25" t="n">
        <f aca="false" ca="false" dt2D="false" dtr="false" t="normal">D27</f>
        <v>2306.6</v>
      </c>
      <c r="E26" s="25" t="n">
        <f aca="false" ca="false" dt2D="false" dtr="false" t="normal">E27</f>
        <v>2306.502</v>
      </c>
    </row>
    <row customHeight="true" hidden="false" ht="20.4500007629395" outlineLevel="0" r="27">
      <c r="A27" s="18" t="s">
        <v>272</v>
      </c>
      <c r="B27" s="26" t="s">
        <v>273</v>
      </c>
      <c r="C27" s="18" t="s">
        <v>274</v>
      </c>
      <c r="D27" s="27" t="n">
        <v>2306.6</v>
      </c>
      <c r="E27" s="27" t="n">
        <v>2306.502</v>
      </c>
    </row>
    <row customHeight="true" hidden="false" ht="18.6000003814697" outlineLevel="0" r="28">
      <c r="A28" s="23" t="s">
        <v>282</v>
      </c>
      <c r="B28" s="24" t="s">
        <v>283</v>
      </c>
      <c r="C28" s="23" t="n">
        <v>1000</v>
      </c>
      <c r="D28" s="25" t="n">
        <f aca="false" ca="false" dt2D="false" dtr="false" t="normal">D29+D30</f>
        <v>7657.3</v>
      </c>
      <c r="E28" s="25" t="n">
        <f aca="false" ca="false" dt2D="false" dtr="false" t="normal">E29+E30</f>
        <v>7465.453</v>
      </c>
    </row>
    <row customHeight="true" hidden="false" ht="19.1499996185303" outlineLevel="0" r="29">
      <c r="A29" s="18" t="s">
        <v>284</v>
      </c>
      <c r="B29" s="26" t="s">
        <v>285</v>
      </c>
      <c r="C29" s="61" t="s">
        <v>286</v>
      </c>
      <c r="D29" s="27" t="n">
        <v>955.2</v>
      </c>
      <c r="E29" s="27" t="n">
        <v>955.149</v>
      </c>
    </row>
    <row customHeight="true" hidden="false" ht="19.1499996185303" outlineLevel="0" r="30">
      <c r="A30" s="18" t="s">
        <v>291</v>
      </c>
      <c r="B30" s="26" t="s">
        <v>292</v>
      </c>
      <c r="C30" s="18" t="n">
        <v>1004</v>
      </c>
      <c r="D30" s="27" t="n">
        <v>6702.1</v>
      </c>
      <c r="E30" s="27" t="n">
        <v>6510.304</v>
      </c>
    </row>
    <row customHeight="true" hidden="false" ht="18.6000003814697" outlineLevel="0" r="31">
      <c r="A31" s="23" t="s">
        <v>301</v>
      </c>
      <c r="B31" s="24" t="s">
        <v>302</v>
      </c>
      <c r="C31" s="23" t="n">
        <v>1100</v>
      </c>
      <c r="D31" s="25" t="n">
        <f aca="false" ca="false" dt2D="false" dtr="false" t="normal">D32</f>
        <v>478.7</v>
      </c>
      <c r="E31" s="25" t="n">
        <f aca="false" ca="false" dt2D="false" dtr="false" t="normal">E32</f>
        <v>478.608</v>
      </c>
    </row>
    <row customHeight="true" hidden="false" ht="18" outlineLevel="0" r="32">
      <c r="A32" s="18" t="s">
        <v>303</v>
      </c>
      <c r="B32" s="26" t="s">
        <v>377</v>
      </c>
      <c r="C32" s="18" t="n">
        <v>1102</v>
      </c>
      <c r="D32" s="27" t="n">
        <v>478.7</v>
      </c>
      <c r="E32" s="27" t="n">
        <v>478.608</v>
      </c>
    </row>
    <row customHeight="true" hidden="false" ht="19.8999996185303" outlineLevel="0" r="33">
      <c r="A33" s="23" t="s">
        <v>308</v>
      </c>
      <c r="B33" s="24" t="s">
        <v>309</v>
      </c>
      <c r="C33" s="23" t="n">
        <v>1200</v>
      </c>
      <c r="D33" s="25" t="n">
        <f aca="false" ca="false" dt2D="false" dtr="false" t="normal">D34</f>
        <v>1000</v>
      </c>
      <c r="E33" s="25" t="n">
        <f aca="false" ca="false" dt2D="false" dtr="false" t="normal">E34</f>
        <v>992.055</v>
      </c>
    </row>
    <row customHeight="true" hidden="false" ht="19.8999996185303" outlineLevel="0" r="34">
      <c r="A34" s="18" t="s">
        <v>310</v>
      </c>
      <c r="B34" s="26" t="s">
        <v>311</v>
      </c>
      <c r="C34" s="18" t="n">
        <v>1202</v>
      </c>
      <c r="D34" s="27" t="n">
        <v>1000</v>
      </c>
      <c r="E34" s="27" t="n">
        <v>992.055</v>
      </c>
    </row>
    <row customHeight="true" hidden="false" ht="17.4500007629395" outlineLevel="0" r="35">
      <c r="A35" s="23" t="n"/>
      <c r="B35" s="24" t="s">
        <v>116</v>
      </c>
      <c r="C35" s="23" t="n"/>
      <c r="D35" s="25" t="n">
        <f aca="false" ca="false" dt2D="false" dtr="false" t="normal">D8+D14+D17+D19+D23+D26+D28+D31+D33+D21</f>
        <v>69587.5</v>
      </c>
      <c r="E35" s="25" t="n">
        <f aca="false" ca="false" dt2D="false" dtr="false" t="normal">E8+E14+E17+E19+E23+E26+E28+E31+E33+E21</f>
        <v>67629.81099999999</v>
      </c>
    </row>
  </sheetData>
  <mergeCells count="3">
    <mergeCell ref="A1:E1"/>
    <mergeCell ref="A2:I2"/>
    <mergeCell ref="B4:E4"/>
  </mergeCells>
  <pageMargins bottom="0.354166656732559" footer="0.511805534362793" header="0.31527778506279" left="0.787500023841858" right="0.31527778506279" top="0.581944465637207"/>
  <pageSetup fitToHeight="0" fitToWidth="1" orientation="portrait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I14"/>
  <sheetViews>
    <sheetView showZeros="true" workbookViewId="0"/>
  </sheetViews>
  <sheetFormatPr baseColWidth="8" customHeight="false" defaultColWidth="9.86719676581327" defaultRowHeight="15.75" zeroHeight="false"/>
  <cols>
    <col customWidth="true" hidden="false" max="1" min="1" outlineLevel="0" style="48" width="30.7161017615782"/>
    <col customWidth="true" hidden="false" max="2" min="2" outlineLevel="0" style="48" width="49.2343582604777"/>
    <col customWidth="true" hidden="false" max="3" min="3" outlineLevel="0" style="48" width="19.1340904196624"/>
    <col customWidth="true" hidden="false" max="4" min="4" outlineLevel="0" style="48" width="18.6803163475262"/>
    <col customWidth="true" hidden="false" max="5" min="5" outlineLevel="0" width="1.77383598019199"/>
  </cols>
  <sheetData>
    <row hidden="false" ht="15.75" outlineLevel="0" r="1">
      <c r="A1" s="100" t="n"/>
      <c r="B1" s="100" t="n"/>
      <c r="C1" s="100" t="n"/>
      <c r="D1" s="100" t="n"/>
    </row>
    <row hidden="false" ht="15.75" outlineLevel="0" r="2">
      <c r="A2" s="5" t="s">
        <v>378</v>
      </c>
      <c r="B2" s="6" t="s"/>
      <c r="C2" s="6" t="s"/>
      <c r="D2" s="7" t="s"/>
    </row>
    <row hidden="false" ht="15.75" outlineLevel="0" r="3">
      <c r="A3" s="101" t="s">
        <v>1</v>
      </c>
      <c r="B3" s="101" t="s"/>
      <c r="C3" s="101" t="s"/>
      <c r="D3" s="101" t="s"/>
      <c r="E3" s="101" t="s"/>
      <c r="F3" s="93" t="n"/>
      <c r="G3" s="93" t="n"/>
      <c r="H3" s="93" t="n"/>
      <c r="I3" s="93" t="n"/>
    </row>
    <row hidden="false" ht="15.75" outlineLevel="0" r="4">
      <c r="A4" s="102" t="n"/>
    </row>
    <row customHeight="true" hidden="false" ht="54" outlineLevel="0" r="5">
      <c r="A5" s="11" t="s">
        <v>379</v>
      </c>
      <c r="B5" s="12" t="s"/>
      <c r="C5" s="12" t="s"/>
      <c r="D5" s="13" t="s"/>
    </row>
    <row hidden="false" ht="16.5" outlineLevel="0" r="6">
      <c r="A6" s="76" t="n"/>
    </row>
    <row customHeight="true" hidden="false" ht="42.5999984741211" outlineLevel="0" r="7">
      <c r="A7" s="19" t="s">
        <v>329</v>
      </c>
      <c r="B7" s="19" t="s">
        <v>118</v>
      </c>
      <c r="C7" s="19" t="s">
        <v>380</v>
      </c>
      <c r="D7" s="19" t="s">
        <v>381</v>
      </c>
    </row>
    <row customHeight="true" hidden="false" ht="39" outlineLevel="0" r="8">
      <c r="A8" s="19" t="s">
        <v>382</v>
      </c>
      <c r="B8" s="103" t="s">
        <v>383</v>
      </c>
      <c r="C8" s="21" t="n">
        <v>1624.5</v>
      </c>
      <c r="D8" s="21" t="n">
        <v>1345.3</v>
      </c>
    </row>
    <row customHeight="true" hidden="false" ht="39.5999984741211" outlineLevel="0" r="9">
      <c r="A9" s="19" t="s">
        <v>322</v>
      </c>
      <c r="B9" s="103" t="s">
        <v>384</v>
      </c>
      <c r="C9" s="21" t="n">
        <v>1624.5</v>
      </c>
      <c r="D9" s="21" t="n">
        <v>1345.3</v>
      </c>
    </row>
    <row hidden="false" ht="32.25" outlineLevel="0" r="10">
      <c r="A10" s="54" t="s">
        <v>385</v>
      </c>
      <c r="B10" s="104" t="s">
        <v>386</v>
      </c>
      <c r="C10" s="27" t="n">
        <v>1624.5</v>
      </c>
      <c r="D10" s="27" t="n">
        <v>1345.3</v>
      </c>
    </row>
    <row customHeight="true" hidden="false" ht="34.9000015258789" outlineLevel="0" r="11">
      <c r="A11" s="54" t="s">
        <v>387</v>
      </c>
      <c r="B11" s="104" t="s">
        <v>388</v>
      </c>
      <c r="C11" s="27" t="n">
        <v>1624.5</v>
      </c>
      <c r="D11" s="27" t="n">
        <v>1345.3</v>
      </c>
    </row>
    <row hidden="false" ht="63.75" outlineLevel="0" r="12">
      <c r="A12" s="54" t="s">
        <v>389</v>
      </c>
      <c r="B12" s="104" t="s">
        <v>390</v>
      </c>
      <c r="C12" s="27" t="n">
        <v>1624.5</v>
      </c>
      <c r="D12" s="27" t="n">
        <v>1345.3</v>
      </c>
    </row>
    <row customHeight="true" hidden="false" ht="16.5" outlineLevel="0" r="13">
      <c r="A13" s="103" t="s">
        <v>391</v>
      </c>
      <c r="B13" s="105" t="s"/>
      <c r="C13" s="21" t="n">
        <v>1624.5</v>
      </c>
      <c r="D13" s="21" t="n">
        <v>1345.3</v>
      </c>
    </row>
    <row hidden="false" ht="15.75" outlineLevel="0" r="14">
      <c r="A14" s="106" t="n"/>
    </row>
  </sheetData>
  <mergeCells count="4">
    <mergeCell ref="A2:D2"/>
    <mergeCell ref="A5:D5"/>
    <mergeCell ref="A13:B13"/>
    <mergeCell ref="A3:E3"/>
  </mergeCells>
  <pageMargins bottom="0.354166656732559" footer="0.511805534362793" header="0.31527778506279" left="0.787500023841858" right="0.31527778506279" top="0.581944465637207"/>
  <pageSetup fitToHeight="0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2022-10-27T13:43:57Z</dcterms:modified>
</cp:coreProperties>
</file>